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putstvo" sheetId="1" state="visible" r:id="rId1"/>
    <sheet xmlns:r="http://schemas.openxmlformats.org/officeDocument/2006/relationships" name="Klijenti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Termini" sheetId="4" state="visible" r:id="rId4"/>
    <sheet xmlns:r="http://schemas.openxmlformats.org/officeDocument/2006/relationships" name="Cenovnik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RSD&quot;"/>
    <numFmt numFmtId="165" formatCode="yyyy-mm-dd"/>
  </numFmts>
  <fonts count="14">
    <font>
      <name val="Calibri"/>
      <family val="2"/>
      <color theme="1"/>
      <sz val="11"/>
      <scheme val="minor"/>
    </font>
    <font>
      <name val="Calibri"/>
      <b val="1"/>
      <color rgb="001A3A2A"/>
      <sz val="18"/>
    </font>
    <font>
      <name val="Calibri"/>
      <i val="1"/>
      <color rgb="006B6660"/>
      <sz val="10"/>
    </font>
    <font>
      <name val="Calibri"/>
      <b val="1"/>
      <color rgb="001A3A2A"/>
      <sz val="13"/>
    </font>
    <font>
      <name val="Calibri"/>
      <color rgb="000E0E0E"/>
      <sz val="10"/>
    </font>
    <font>
      <name val="Calibri"/>
      <b val="1"/>
      <color rgb="001A3A2A"/>
      <sz val="10"/>
    </font>
    <font>
      <name val="Calibri"/>
      <b val="1"/>
      <color rgb="002D6B4A"/>
      <sz val="11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A3A2A"/>
      <sz val="22"/>
    </font>
    <font>
      <name val="Calibri"/>
      <b val="1"/>
      <color rgb="002D6B4A"/>
      <sz val="22"/>
    </font>
    <font>
      <name val="Calibri"/>
      <b val="1"/>
      <color rgb="00C8A84B"/>
      <sz val="22"/>
    </font>
    <font>
      <name val="Calibri"/>
      <b val="1"/>
      <color rgb="009A1F0E"/>
      <sz val="22"/>
    </font>
    <font>
      <name val="Calibri"/>
      <i val="1"/>
      <color rgb="006B6660"/>
      <sz val="9"/>
    </font>
  </fonts>
  <fills count="7">
    <fill>
      <patternFill/>
    </fill>
    <fill>
      <patternFill patternType="gray125"/>
    </fill>
    <fill>
      <patternFill patternType="solid">
        <fgColor rgb="00C8A84B"/>
      </patternFill>
    </fill>
    <fill>
      <patternFill patternType="solid">
        <fgColor rgb="001A3A2A"/>
      </patternFill>
    </fill>
    <fill>
      <patternFill patternType="solid">
        <fgColor rgb="00F3EFE5"/>
      </patternFill>
    </fill>
    <fill>
      <patternFill patternType="solid">
        <fgColor rgb="002D6B4A"/>
      </patternFill>
    </fill>
    <fill>
      <patternFill patternType="solid">
        <fgColor rgb="009A1F0E"/>
      </patternFill>
    </fill>
  </fills>
  <borders count="2">
    <border>
      <left/>
      <right/>
      <top/>
      <bottom/>
      <diagonal/>
    </border>
    <border>
      <left style="thin">
        <color rgb="00DDD7CC"/>
      </left>
      <right style="thin">
        <color rgb="00DDD7CC"/>
      </right>
      <top style="thin">
        <color rgb="00DDD7CC"/>
      </top>
      <bottom style="thin">
        <color rgb="00DDD7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0" fontId="0" fillId="2" borderId="0" pivotButton="0" quotePrefix="0" xfId="0"/>
    <xf numFmtId="0" fontId="7" fillId="3" borderId="1" applyAlignment="1" pivotButton="0" quotePrefix="0" xfId="0">
      <alignment horizontal="left" vertical="center"/>
    </xf>
    <xf numFmtId="0" fontId="4" fillId="0" borderId="1" pivotButton="0" quotePrefix="0" xfId="0"/>
    <xf numFmtId="164" fontId="4" fillId="0" borderId="1" pivotButton="0" quotePrefix="0" xfId="0"/>
    <xf numFmtId="0" fontId="8" fillId="3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3" fontId="9" fillId="4" borderId="1" applyAlignment="1" pivotButton="0" quotePrefix="0" xfId="0">
      <alignment horizontal="center" vertical="center"/>
    </xf>
    <xf numFmtId="3" fontId="10" fillId="4" borderId="1" applyAlignment="1" pivotButton="0" quotePrefix="0" xfId="0">
      <alignment horizontal="center" vertical="center"/>
    </xf>
    <xf numFmtId="3" fontId="11" fillId="4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164" fontId="9" fillId="4" borderId="1" applyAlignment="1" pivotButton="0" quotePrefix="0" xfId="0">
      <alignment horizontal="center" vertical="center"/>
    </xf>
    <xf numFmtId="164" fontId="10" fillId="4" borderId="1" applyAlignment="1" pivotButton="0" quotePrefix="0" xfId="0">
      <alignment horizontal="center" vertical="center"/>
    </xf>
    <xf numFmtId="3" fontId="12" fillId="4" borderId="1" applyAlignment="1" pivotButton="0" quotePrefix="0" xfId="0">
      <alignment horizontal="center" vertical="center"/>
    </xf>
    <xf numFmtId="0" fontId="7" fillId="3" borderId="1" pivotButton="0" quotePrefix="0" xfId="0"/>
    <xf numFmtId="0" fontId="13" fillId="0" borderId="0" pivotButton="0" quotePrefix="0" xfId="0"/>
    <xf numFmtId="165" fontId="4" fillId="0" borderId="1" pivotButton="0" quotePrefix="0" xfId="0"/>
  </cellXfs>
  <cellStyles count="1">
    <cellStyle name="Normal" xfId="0" builtinId="0" hidden="0"/>
  </cellStyles>
  <dxfs count="3">
    <dxf>
      <font>
        <b val="1"/>
        <color rgb="001A3A2A"/>
      </font>
      <fill>
        <patternFill patternType="solid">
          <fgColor rgb="00E8F5EF"/>
        </patternFill>
      </fill>
    </dxf>
    <dxf>
      <font>
        <b val="1"/>
        <color rgb="009A1F0E"/>
      </font>
      <fill>
        <patternFill patternType="solid">
          <fgColor rgb="00FBE9E7"/>
        </patternFill>
      </fill>
    </dxf>
    <dxf>
      <font>
        <b val="1"/>
        <color rgb="007A5A00"/>
      </font>
      <fill>
        <patternFill patternType="solid">
          <fgColor rgb="00FFF6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Novo Poglavlje  ·  Šablon za automatizovano praćenje klijenata</t>
        </is>
      </c>
    </row>
    <row r="2">
      <c r="A2" s="2" t="inlineStr">
        <is>
          <t>Verzija 1.0  ·  novopoglavlje.rs  ·  zarko@secria.me  ·  +381 60 526 0101</t>
        </is>
      </c>
    </row>
    <row r="4">
      <c r="A4" s="3" t="inlineStr">
        <is>
          <t>Šta ovaj fajl radi?</t>
        </is>
      </c>
    </row>
    <row r="5">
      <c r="A5" s="4" t="inlineStr">
        <is>
          <t>Ovaj šablon vam pomaže da pratite klijente, termine i prihod — automatski. Sve formule su već postavljene. Samo unosite podatke u plave kolone, ostalo se računa samo.</t>
        </is>
      </c>
    </row>
    <row r="6"/>
    <row r="7"/>
    <row r="9">
      <c r="A9" s="3" t="inlineStr">
        <is>
          <t>Listovi u fajlu</t>
        </is>
      </c>
    </row>
    <row r="10">
      <c r="A10" s="5" t="inlineStr">
        <is>
          <t>Klijenti</t>
        </is>
      </c>
      <c r="B10" s="6" t="inlineStr">
        <is>
          <t>Baza svih klijenata — ime, kontakt, izvor, status, ukupna vrednost</t>
        </is>
      </c>
    </row>
    <row r="11">
      <c r="A11" s="5" t="inlineStr">
        <is>
          <t>Termini</t>
        </is>
      </c>
      <c r="B11" s="6" t="inlineStr">
        <is>
          <t>Zakazani termini sa automatskim računanjem prihoda i statusa</t>
        </is>
      </c>
    </row>
    <row r="12">
      <c r="A12" s="5" t="inlineStr">
        <is>
          <t>Dashboard</t>
        </is>
      </c>
      <c r="B12" s="6" t="inlineStr">
        <is>
          <t>Pregled: broj klijenata, prihod meseca, top usluge — sve automatski</t>
        </is>
      </c>
    </row>
    <row r="13">
      <c r="A13" s="5" t="inlineStr">
        <is>
          <t>Cenovnik</t>
        </is>
      </c>
      <c r="B13" s="6" t="inlineStr">
        <is>
          <t>Vaše usluge i cene koje povlače termini (promenite po potrebi)</t>
        </is>
      </c>
    </row>
    <row r="16">
      <c r="A16" s="3" t="inlineStr">
        <is>
          <t>Kako početi</t>
        </is>
      </c>
    </row>
    <row r="17">
      <c r="A17" s="6" t="inlineStr">
        <is>
          <t>1.  Otvorite list 'Cenovnik' i unesite vaše usluge sa cenama.</t>
        </is>
      </c>
    </row>
    <row r="18">
      <c r="A18" s="6" t="inlineStr">
        <is>
          <t>2.  Idite na 'Klijenti' i unesite klijente. Status 'Aktivan' se boji zeleno.</t>
        </is>
      </c>
    </row>
    <row r="19">
      <c r="A19" s="6" t="inlineStr">
        <is>
          <t>3.  U 'Termini' birate klijenta i uslugu — cena i status se računaju automatski.</t>
        </is>
      </c>
    </row>
    <row r="20">
      <c r="A20" s="6" t="inlineStr">
        <is>
          <t>4.  'Dashboard' uvek pokazuje aktuelno stanje. Ne dirajte ga, sam se osvežava.</t>
        </is>
      </c>
    </row>
    <row r="23">
      <c r="A23" s="3" t="inlineStr">
        <is>
          <t>Treba vam pomoć sa automatizacijom?</t>
        </is>
      </c>
    </row>
    <row r="24">
      <c r="A24" s="4" t="inlineStr">
        <is>
          <t>Ovo je samo početak. Možemo da vam povežemo Google kalendar, automatski šaljemo podsetnike na WhatsApp, i pravimo izveštaje koji se sami šalju mesečno.</t>
        </is>
      </c>
    </row>
    <row r="25"/>
    <row r="26"/>
    <row r="27">
      <c r="A27" s="7" t="inlineStr">
        <is>
          <t>→ Pišite na zarko@secria.me ili pozovite +381 60 526 0101</t>
        </is>
      </c>
    </row>
    <row r="29">
      <c r="A29" s="8" t="n"/>
      <c r="B29" s="8" t="n"/>
      <c r="C29" s="8" t="n"/>
      <c r="D29" s="8" t="n"/>
      <c r="E29" s="8" t="n"/>
      <c r="F29" s="8" t="n"/>
    </row>
  </sheetData>
  <mergeCells count="13">
    <mergeCell ref="A2:F2"/>
    <mergeCell ref="A5:F7"/>
    <mergeCell ref="B12:F12"/>
    <mergeCell ref="A24:F26"/>
    <mergeCell ref="A19:F19"/>
    <mergeCell ref="B10:F10"/>
    <mergeCell ref="B11:F11"/>
    <mergeCell ref="A1:F1"/>
    <mergeCell ref="A27:F27"/>
    <mergeCell ref="A17:F17"/>
    <mergeCell ref="A18:F18"/>
    <mergeCell ref="A20:F20"/>
    <mergeCell ref="B13:F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18" customWidth="1" min="3" max="3"/>
    <col width="26" customWidth="1" min="4" max="4"/>
    <col width="14" customWidth="1" min="5" max="5"/>
    <col width="12" customWidth="1" min="6" max="6"/>
    <col width="18" customWidth="1" min="7" max="7"/>
    <col width="28" customWidth="1" min="8" max="8"/>
    <col width="10" customWidth="1" min="9" max="9"/>
    <col width="18" customWidth="1" min="10" max="10"/>
  </cols>
  <sheetData>
    <row r="1">
      <c r="A1" s="9" t="inlineStr">
        <is>
          <t>ID</t>
        </is>
      </c>
      <c r="B1" s="9" t="inlineStr">
        <is>
          <t>Ime i prezime</t>
        </is>
      </c>
      <c r="C1" s="9" t="inlineStr">
        <is>
          <t>Telefon</t>
        </is>
      </c>
      <c r="D1" s="9" t="inlineStr">
        <is>
          <t>Email</t>
        </is>
      </c>
      <c r="E1" s="9" t="inlineStr">
        <is>
          <t>Izvor</t>
        </is>
      </c>
      <c r="F1" s="9" t="inlineStr">
        <is>
          <t>Status</t>
        </is>
      </c>
      <c r="G1" s="9" t="inlineStr">
        <is>
          <t>Datum prvog kontakta</t>
        </is>
      </c>
      <c r="H1" s="9" t="inlineStr">
        <is>
          <t>Beleške</t>
        </is>
      </c>
      <c r="I1" s="9" t="inlineStr">
        <is>
          <t>Broj termina</t>
        </is>
      </c>
      <c r="J1" s="9" t="inlineStr">
        <is>
          <t>Ukupan prihod (RSD)</t>
        </is>
      </c>
    </row>
    <row r="2">
      <c r="A2" s="10" t="n">
        <v>1</v>
      </c>
      <c r="B2" s="10" t="inlineStr">
        <is>
          <t>Marko Petrović</t>
        </is>
      </c>
      <c r="C2" s="10" t="inlineStr">
        <is>
          <t>+381 60 111 1111</t>
        </is>
      </c>
      <c r="D2" s="10" t="inlineStr">
        <is>
          <t>marko@example.com</t>
        </is>
      </c>
      <c r="E2" s="10" t="inlineStr">
        <is>
          <t>Google</t>
        </is>
      </c>
      <c r="F2" s="10" t="inlineStr">
        <is>
          <t>Aktivan</t>
        </is>
      </c>
      <c r="G2" s="10" t="inlineStr">
        <is>
          <t>2025-01-15</t>
        </is>
      </c>
      <c r="H2" s="10" t="inlineStr">
        <is>
          <t>VIP klijent</t>
        </is>
      </c>
      <c r="I2" s="10">
        <f>IF(B2="","",COUNTIF(Termini!B:B,B2))</f>
        <v/>
      </c>
      <c r="J2" s="11">
        <f>IF(B2="","",SUMIFS(Termini!F:F,Termini!B:B,B2,Termini!E:E,"Završen"))</f>
        <v/>
      </c>
    </row>
    <row r="3">
      <c r="A3" s="10" t="n">
        <v>2</v>
      </c>
      <c r="B3" s="10" t="inlineStr">
        <is>
          <t>Ana Janković</t>
        </is>
      </c>
      <c r="C3" s="10" t="inlineStr">
        <is>
          <t>+381 64 222 2222</t>
        </is>
      </c>
      <c r="D3" s="10" t="inlineStr">
        <is>
          <t>ana@example.com</t>
        </is>
      </c>
      <c r="E3" s="10" t="inlineStr">
        <is>
          <t>Preporuka</t>
        </is>
      </c>
      <c r="F3" s="10" t="inlineStr">
        <is>
          <t>Aktivan</t>
        </is>
      </c>
      <c r="G3" s="10" t="inlineStr">
        <is>
          <t>2025-02-03</t>
        </is>
      </c>
      <c r="H3" s="10" t="inlineStr"/>
      <c r="I3" s="10">
        <f>IF(B3="","",COUNTIF(Termini!B:B,B3))</f>
        <v/>
      </c>
      <c r="J3" s="11">
        <f>IF(B3="","",SUMIFS(Termini!F:F,Termini!B:B,B3,Termini!E:E,"Završen"))</f>
        <v/>
      </c>
    </row>
    <row r="4">
      <c r="A4" s="10" t="n">
        <v>3</v>
      </c>
      <c r="B4" s="10" t="inlineStr">
        <is>
          <t>Stefan Đorđević</t>
        </is>
      </c>
      <c r="C4" s="10" t="inlineStr">
        <is>
          <t>+381 65 333 3333</t>
        </is>
      </c>
      <c r="D4" s="10" t="inlineStr">
        <is>
          <t>stefan@example.com</t>
        </is>
      </c>
      <c r="E4" s="10" t="inlineStr">
        <is>
          <t>Instagram</t>
        </is>
      </c>
      <c r="F4" s="10" t="inlineStr">
        <is>
          <t>Neaktivan</t>
        </is>
      </c>
      <c r="G4" s="10" t="inlineStr">
        <is>
          <t>2024-11-21</t>
        </is>
      </c>
      <c r="H4" s="10" t="inlineStr">
        <is>
          <t>Ne odgovara mesecima</t>
        </is>
      </c>
      <c r="I4" s="10">
        <f>IF(B4="","",COUNTIF(Termini!B:B,B4))</f>
        <v/>
      </c>
      <c r="J4" s="11">
        <f>IF(B4="","",SUMIFS(Termini!F:F,Termini!B:B,B4,Termini!E:E,"Završen"))</f>
        <v/>
      </c>
    </row>
    <row r="5">
      <c r="A5" s="10" t="n"/>
      <c r="B5" s="10" t="n"/>
      <c r="C5" s="10" t="n"/>
      <c r="D5" s="10" t="n"/>
      <c r="E5" s="10" t="n"/>
      <c r="F5" s="10" t="n"/>
      <c r="G5" s="10" t="n"/>
      <c r="H5" s="10" t="n"/>
      <c r="I5" s="10">
        <f>IF(B5="","",COUNTIF(Termini!B:B,B5))</f>
        <v/>
      </c>
      <c r="J5" s="11">
        <f>IF(B5="","",SUMIFS(Termini!F:F,Termini!B:B,B5,Termini!E:E,"Završen"))</f>
        <v/>
      </c>
    </row>
    <row r="6">
      <c r="A6" s="10" t="n"/>
      <c r="B6" s="10" t="n"/>
      <c r="C6" s="10" t="n"/>
      <c r="D6" s="10" t="n"/>
      <c r="E6" s="10" t="n"/>
      <c r="F6" s="10" t="n"/>
      <c r="G6" s="10" t="n"/>
      <c r="H6" s="10" t="n"/>
      <c r="I6" s="10">
        <f>IF(B6="","",COUNTIF(Termini!B:B,B6))</f>
        <v/>
      </c>
      <c r="J6" s="11">
        <f>IF(B6="","",SUMIFS(Termini!F:F,Termini!B:B,B6,Termini!E:E,"Završen"))</f>
        <v/>
      </c>
    </row>
    <row r="7">
      <c r="A7" s="10" t="n"/>
      <c r="B7" s="10" t="n"/>
      <c r="C7" s="10" t="n"/>
      <c r="D7" s="10" t="n"/>
      <c r="E7" s="10" t="n"/>
      <c r="F7" s="10" t="n"/>
      <c r="G7" s="10" t="n"/>
      <c r="H7" s="10" t="n"/>
      <c r="I7" s="10">
        <f>IF(B7="","",COUNTIF(Termini!B:B,B7))</f>
        <v/>
      </c>
      <c r="J7" s="11">
        <f>IF(B7="","",SUMIFS(Termini!F:F,Termini!B:B,B7,Termini!E:E,"Završen"))</f>
        <v/>
      </c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  <c r="I8" s="10">
        <f>IF(B8="","",COUNTIF(Termini!B:B,B8))</f>
        <v/>
      </c>
      <c r="J8" s="11">
        <f>IF(B8="","",SUMIFS(Termini!F:F,Termini!B:B,B8,Termini!E:E,"Završen"))</f>
        <v/>
      </c>
    </row>
    <row r="9">
      <c r="A9" s="10" t="n"/>
      <c r="B9" s="10" t="n"/>
      <c r="C9" s="10" t="n"/>
      <c r="D9" s="10" t="n"/>
      <c r="E9" s="10" t="n"/>
      <c r="F9" s="10" t="n"/>
      <c r="G9" s="10" t="n"/>
      <c r="H9" s="10" t="n"/>
      <c r="I9" s="10">
        <f>IF(B9="","",COUNTIF(Termini!B:B,B9))</f>
        <v/>
      </c>
      <c r="J9" s="11">
        <f>IF(B9="","",SUMIFS(Termini!F:F,Termini!B:B,B9,Termini!E:E,"Završen"))</f>
        <v/>
      </c>
    </row>
    <row r="10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>
        <f>IF(B10="","",COUNTIF(Termini!B:B,B10))</f>
        <v/>
      </c>
      <c r="J10" s="11">
        <f>IF(B10="","",SUMIFS(Termini!F:F,Termini!B:B,B10,Termini!E:E,"Završen"))</f>
        <v/>
      </c>
    </row>
    <row r="11">
      <c r="A11" s="10" t="n"/>
      <c r="B11" s="10" t="n"/>
      <c r="C11" s="10" t="n"/>
      <c r="D11" s="10" t="n"/>
      <c r="E11" s="10" t="n"/>
      <c r="F11" s="10" t="n"/>
      <c r="G11" s="10" t="n"/>
      <c r="H11" s="10" t="n"/>
      <c r="I11" s="10">
        <f>IF(B11="","",COUNTIF(Termini!B:B,B11))</f>
        <v/>
      </c>
      <c r="J11" s="11">
        <f>IF(B11="","",SUMIFS(Termini!F:F,Termini!B:B,B11,Termini!E:E,"Završen"))</f>
        <v/>
      </c>
    </row>
    <row r="12">
      <c r="A12" s="10" t="n"/>
      <c r="B12" s="10" t="n"/>
      <c r="C12" s="10" t="n"/>
      <c r="D12" s="10" t="n"/>
      <c r="E12" s="10" t="n"/>
      <c r="F12" s="10" t="n"/>
      <c r="G12" s="10" t="n"/>
      <c r="H12" s="10" t="n"/>
      <c r="I12" s="10">
        <f>IF(B12="","",COUNTIF(Termini!B:B,B12))</f>
        <v/>
      </c>
      <c r="J12" s="11">
        <f>IF(B12="","",SUMIFS(Termini!F:F,Termini!B:B,B12,Termini!E:E,"Završen"))</f>
        <v/>
      </c>
    </row>
    <row r="13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0">
        <f>IF(B13="","",COUNTIF(Termini!B:B,B13))</f>
        <v/>
      </c>
      <c r="J13" s="11">
        <f>IF(B13="","",SUMIFS(Termini!F:F,Termini!B:B,B13,Termini!E:E,"Završen"))</f>
        <v/>
      </c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0">
        <f>IF(B14="","",COUNTIF(Termini!B:B,B14))</f>
        <v/>
      </c>
      <c r="J14" s="11">
        <f>IF(B14="","",SUMIFS(Termini!F:F,Termini!B:B,B14,Termini!E:E,"Završen"))</f>
        <v/>
      </c>
    </row>
    <row r="15">
      <c r="A15" s="10" t="n"/>
      <c r="B15" s="10" t="n"/>
      <c r="C15" s="10" t="n"/>
      <c r="D15" s="10" t="n"/>
      <c r="E15" s="10" t="n"/>
      <c r="F15" s="10" t="n"/>
      <c r="G15" s="10" t="n"/>
      <c r="H15" s="10" t="n"/>
      <c r="I15" s="10">
        <f>IF(B15="","",COUNTIF(Termini!B:B,B15))</f>
        <v/>
      </c>
      <c r="J15" s="11">
        <f>IF(B15="","",SUMIFS(Termini!F:F,Termini!B:B,B15,Termini!E:E,"Završen"))</f>
        <v/>
      </c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>
        <f>IF(B16="","",COUNTIF(Termini!B:B,B16))</f>
        <v/>
      </c>
      <c r="J16" s="11">
        <f>IF(B16="","",SUMIFS(Termini!F:F,Termini!B:B,B16,Termini!E:E,"Završen"))</f>
        <v/>
      </c>
    </row>
    <row r="17">
      <c r="A17" s="10" t="n"/>
      <c r="B17" s="10" t="n"/>
      <c r="C17" s="10" t="n"/>
      <c r="D17" s="10" t="n"/>
      <c r="E17" s="10" t="n"/>
      <c r="F17" s="10" t="n"/>
      <c r="G17" s="10" t="n"/>
      <c r="H17" s="10" t="n"/>
      <c r="I17" s="10">
        <f>IF(B17="","",COUNTIF(Termini!B:B,B17))</f>
        <v/>
      </c>
      <c r="J17" s="11">
        <f>IF(B17="","",SUMIFS(Termini!F:F,Termini!B:B,B17,Termini!E:E,"Završen"))</f>
        <v/>
      </c>
    </row>
    <row r="18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0">
        <f>IF(B18="","",COUNTIF(Termini!B:B,B18))</f>
        <v/>
      </c>
      <c r="J18" s="11">
        <f>IF(B18="","",SUMIFS(Termini!F:F,Termini!B:B,B18,Termini!E:E,"Završen"))</f>
        <v/>
      </c>
    </row>
    <row r="19">
      <c r="A19" s="10" t="n"/>
      <c r="B19" s="10" t="n"/>
      <c r="C19" s="10" t="n"/>
      <c r="D19" s="10" t="n"/>
      <c r="E19" s="10" t="n"/>
      <c r="F19" s="10" t="n"/>
      <c r="G19" s="10" t="n"/>
      <c r="H19" s="10" t="n"/>
      <c r="I19" s="10">
        <f>IF(B19="","",COUNTIF(Termini!B:B,B19))</f>
        <v/>
      </c>
      <c r="J19" s="11">
        <f>IF(B19="","",SUMIFS(Termini!F:F,Termini!B:B,B19,Termini!E:E,"Završen"))</f>
        <v/>
      </c>
    </row>
    <row r="20">
      <c r="A20" s="10" t="n"/>
      <c r="B20" s="10" t="n"/>
      <c r="C20" s="10" t="n"/>
      <c r="D20" s="10" t="n"/>
      <c r="E20" s="10" t="n"/>
      <c r="F20" s="10" t="n"/>
      <c r="G20" s="10" t="n"/>
      <c r="H20" s="10" t="n"/>
      <c r="I20" s="10">
        <f>IF(B20="","",COUNTIF(Termini!B:B,B20))</f>
        <v/>
      </c>
      <c r="J20" s="11">
        <f>IF(B20="","",SUMIFS(Termini!F:F,Termini!B:B,B20,Termini!E:E,"Završen"))</f>
        <v/>
      </c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0">
        <f>IF(B21="","",COUNTIF(Termini!B:B,B21))</f>
        <v/>
      </c>
      <c r="J21" s="11">
        <f>IF(B21="","",SUMIFS(Termini!F:F,Termini!B:B,B21,Termini!E:E,"Završen"))</f>
        <v/>
      </c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0">
        <f>IF(B22="","",COUNTIF(Termini!B:B,B22))</f>
        <v/>
      </c>
      <c r="J22" s="11">
        <f>IF(B22="","",SUMIFS(Termini!F:F,Termini!B:B,B22,Termini!E:E,"Završen"))</f>
        <v/>
      </c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0">
        <f>IF(B23="","",COUNTIF(Termini!B:B,B23))</f>
        <v/>
      </c>
      <c r="J23" s="11">
        <f>IF(B23="","",SUMIFS(Termini!F:F,Termini!B:B,B23,Termini!E:E,"Završen"))</f>
        <v/>
      </c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0">
        <f>IF(B24="","",COUNTIF(Termini!B:B,B24))</f>
        <v/>
      </c>
      <c r="J24" s="11">
        <f>IF(B24="","",SUMIFS(Termini!F:F,Termini!B:B,B24,Termini!E:E,"Završen"))</f>
        <v/>
      </c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0">
        <f>IF(B25="","",COUNTIF(Termini!B:B,B25))</f>
        <v/>
      </c>
      <c r="J25" s="11">
        <f>IF(B25="","",SUMIFS(Termini!F:F,Termini!B:B,B25,Termini!E:E,"Završen"))</f>
        <v/>
      </c>
    </row>
    <row r="26">
      <c r="A26" s="10" t="n"/>
      <c r="B26" s="10" t="n"/>
      <c r="C26" s="10" t="n"/>
      <c r="D26" s="10" t="n"/>
      <c r="E26" s="10" t="n"/>
      <c r="F26" s="10" t="n"/>
      <c r="G26" s="10" t="n"/>
      <c r="H26" s="10" t="n"/>
      <c r="I26" s="10">
        <f>IF(B26="","",COUNTIF(Termini!B:B,B26))</f>
        <v/>
      </c>
      <c r="J26" s="11">
        <f>IF(B26="","",SUMIFS(Termini!F:F,Termini!B:B,B26,Termini!E:E,"Završen"))</f>
        <v/>
      </c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0">
        <f>IF(B27="","",COUNTIF(Termini!B:B,B27))</f>
        <v/>
      </c>
      <c r="J27" s="11">
        <f>IF(B27="","",SUMIFS(Termini!F:F,Termini!B:B,B27,Termini!E:E,"Završen"))</f>
        <v/>
      </c>
    </row>
    <row r="28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>
        <f>IF(B28="","",COUNTIF(Termini!B:B,B28))</f>
        <v/>
      </c>
      <c r="J28" s="11">
        <f>IF(B28="","",SUMIFS(Termini!F:F,Termini!B:B,B28,Termini!E:E,"Završen"))</f>
        <v/>
      </c>
    </row>
    <row r="29">
      <c r="A29" s="10" t="n"/>
      <c r="B29" s="10" t="n"/>
      <c r="C29" s="10" t="n"/>
      <c r="D29" s="10" t="n"/>
      <c r="E29" s="10" t="n"/>
      <c r="F29" s="10" t="n"/>
      <c r="G29" s="10" t="n"/>
      <c r="H29" s="10" t="n"/>
      <c r="I29" s="10">
        <f>IF(B29="","",COUNTIF(Termini!B:B,B29))</f>
        <v/>
      </c>
      <c r="J29" s="11">
        <f>IF(B29="","",SUMIFS(Termini!F:F,Termini!B:B,B29,Termini!E:E,"Završen"))</f>
        <v/>
      </c>
    </row>
    <row r="30">
      <c r="A30" s="10" t="n"/>
      <c r="B30" s="10" t="n"/>
      <c r="C30" s="10" t="n"/>
      <c r="D30" s="10" t="n"/>
      <c r="E30" s="10" t="n"/>
      <c r="F30" s="10" t="n"/>
      <c r="G30" s="10" t="n"/>
      <c r="H30" s="10" t="n"/>
      <c r="I30" s="10">
        <f>IF(B30="","",COUNTIF(Termini!B:B,B30))</f>
        <v/>
      </c>
      <c r="J30" s="11">
        <f>IF(B30="","",SUMIFS(Termini!F:F,Termini!B:B,B30,Termini!E:E,"Završen"))</f>
        <v/>
      </c>
    </row>
    <row r="31">
      <c r="A31" s="10" t="n"/>
      <c r="B31" s="10" t="n"/>
      <c r="C31" s="10" t="n"/>
      <c r="D31" s="10" t="n"/>
      <c r="E31" s="10" t="n"/>
      <c r="F31" s="10" t="n"/>
      <c r="G31" s="10" t="n"/>
      <c r="H31" s="10" t="n"/>
      <c r="I31" s="10">
        <f>IF(B31="","",COUNTIF(Termini!B:B,B31))</f>
        <v/>
      </c>
      <c r="J31" s="11">
        <f>IF(B31="","",SUMIFS(Termini!F:F,Termini!B:B,B31,Termini!E:E,"Završen"))</f>
        <v/>
      </c>
    </row>
    <row r="32">
      <c r="A32" s="10" t="n"/>
      <c r="B32" s="10" t="n"/>
      <c r="C32" s="10" t="n"/>
      <c r="D32" s="10" t="n"/>
      <c r="E32" s="10" t="n"/>
      <c r="F32" s="10" t="n"/>
      <c r="G32" s="10" t="n"/>
      <c r="H32" s="10" t="n"/>
      <c r="I32" s="10">
        <f>IF(B32="","",COUNTIF(Termini!B:B,B32))</f>
        <v/>
      </c>
      <c r="J32" s="11">
        <f>IF(B32="","",SUMIFS(Termini!F:F,Termini!B:B,B32,Termini!E:E,"Završen"))</f>
        <v/>
      </c>
    </row>
    <row r="33">
      <c r="A33" s="10" t="n"/>
      <c r="B33" s="10" t="n"/>
      <c r="C33" s="10" t="n"/>
      <c r="D33" s="10" t="n"/>
      <c r="E33" s="10" t="n"/>
      <c r="F33" s="10" t="n"/>
      <c r="G33" s="10" t="n"/>
      <c r="H33" s="10" t="n"/>
      <c r="I33" s="10">
        <f>IF(B33="","",COUNTIF(Termini!B:B,B33))</f>
        <v/>
      </c>
      <c r="J33" s="11">
        <f>IF(B33="","",SUMIFS(Termini!F:F,Termini!B:B,B33,Termini!E:E,"Završen"))</f>
        <v/>
      </c>
    </row>
    <row r="34">
      <c r="A34" s="10" t="n"/>
      <c r="B34" s="10" t="n"/>
      <c r="C34" s="10" t="n"/>
      <c r="D34" s="10" t="n"/>
      <c r="E34" s="10" t="n"/>
      <c r="F34" s="10" t="n"/>
      <c r="G34" s="10" t="n"/>
      <c r="H34" s="10" t="n"/>
      <c r="I34" s="10">
        <f>IF(B34="","",COUNTIF(Termini!B:B,B34))</f>
        <v/>
      </c>
      <c r="J34" s="11">
        <f>IF(B34="","",SUMIFS(Termini!F:F,Termini!B:B,B34,Termini!E:E,"Završen"))</f>
        <v/>
      </c>
    </row>
    <row r="35">
      <c r="A35" s="10" t="n"/>
      <c r="B35" s="10" t="n"/>
      <c r="C35" s="10" t="n"/>
      <c r="D35" s="10" t="n"/>
      <c r="E35" s="10" t="n"/>
      <c r="F35" s="10" t="n"/>
      <c r="G35" s="10" t="n"/>
      <c r="H35" s="10" t="n"/>
      <c r="I35" s="10">
        <f>IF(B35="","",COUNTIF(Termini!B:B,B35))</f>
        <v/>
      </c>
      <c r="J35" s="11">
        <f>IF(B35="","",SUMIFS(Termini!F:F,Termini!B:B,B35,Termini!E:E,"Završen"))</f>
        <v/>
      </c>
    </row>
    <row r="36">
      <c r="A36" s="10" t="n"/>
      <c r="B36" s="10" t="n"/>
      <c r="C36" s="10" t="n"/>
      <c r="D36" s="10" t="n"/>
      <c r="E36" s="10" t="n"/>
      <c r="F36" s="10" t="n"/>
      <c r="G36" s="10" t="n"/>
      <c r="H36" s="10" t="n"/>
      <c r="I36" s="10">
        <f>IF(B36="","",COUNTIF(Termini!B:B,B36))</f>
        <v/>
      </c>
      <c r="J36" s="11">
        <f>IF(B36="","",SUMIFS(Termini!F:F,Termini!B:B,B36,Termini!E:E,"Završen"))</f>
        <v/>
      </c>
    </row>
    <row r="37">
      <c r="A37" s="10" t="n"/>
      <c r="B37" s="10" t="n"/>
      <c r="C37" s="10" t="n"/>
      <c r="D37" s="10" t="n"/>
      <c r="E37" s="10" t="n"/>
      <c r="F37" s="10" t="n"/>
      <c r="G37" s="10" t="n"/>
      <c r="H37" s="10" t="n"/>
      <c r="I37" s="10">
        <f>IF(B37="","",COUNTIF(Termini!B:B,B37))</f>
        <v/>
      </c>
      <c r="J37" s="11">
        <f>IF(B37="","",SUMIFS(Termini!F:F,Termini!B:B,B37,Termini!E:E,"Završen"))</f>
        <v/>
      </c>
    </row>
    <row r="38">
      <c r="A38" s="10" t="n"/>
      <c r="B38" s="10" t="n"/>
      <c r="C38" s="10" t="n"/>
      <c r="D38" s="10" t="n"/>
      <c r="E38" s="10" t="n"/>
      <c r="F38" s="10" t="n"/>
      <c r="G38" s="10" t="n"/>
      <c r="H38" s="10" t="n"/>
      <c r="I38" s="10">
        <f>IF(B38="","",COUNTIF(Termini!B:B,B38))</f>
        <v/>
      </c>
      <c r="J38" s="11">
        <f>IF(B38="","",SUMIFS(Termini!F:F,Termini!B:B,B38,Termini!E:E,"Završen"))</f>
        <v/>
      </c>
    </row>
    <row r="39">
      <c r="A39" s="10" t="n"/>
      <c r="B39" s="10" t="n"/>
      <c r="C39" s="10" t="n"/>
      <c r="D39" s="10" t="n"/>
      <c r="E39" s="10" t="n"/>
      <c r="F39" s="10" t="n"/>
      <c r="G39" s="10" t="n"/>
      <c r="H39" s="10" t="n"/>
      <c r="I39" s="10">
        <f>IF(B39="","",COUNTIF(Termini!B:B,B39))</f>
        <v/>
      </c>
      <c r="J39" s="11">
        <f>IF(B39="","",SUMIFS(Termini!F:F,Termini!B:B,B39,Termini!E:E,"Završen"))</f>
        <v/>
      </c>
    </row>
    <row r="40">
      <c r="A40" s="10" t="n"/>
      <c r="B40" s="10" t="n"/>
      <c r="C40" s="10" t="n"/>
      <c r="D40" s="10" t="n"/>
      <c r="E40" s="10" t="n"/>
      <c r="F40" s="10" t="n"/>
      <c r="G40" s="10" t="n"/>
      <c r="H40" s="10" t="n"/>
      <c r="I40" s="10">
        <f>IF(B40="","",COUNTIF(Termini!B:B,B40))</f>
        <v/>
      </c>
      <c r="J40" s="11">
        <f>IF(B40="","",SUMIFS(Termini!F:F,Termini!B:B,B40,Termini!E:E,"Završen"))</f>
        <v/>
      </c>
    </row>
    <row r="41">
      <c r="A41" s="10" t="n"/>
      <c r="B41" s="10" t="n"/>
      <c r="C41" s="10" t="n"/>
      <c r="D41" s="10" t="n"/>
      <c r="E41" s="10" t="n"/>
      <c r="F41" s="10" t="n"/>
      <c r="G41" s="10" t="n"/>
      <c r="H41" s="10" t="n"/>
      <c r="I41" s="10">
        <f>IF(B41="","",COUNTIF(Termini!B:B,B41))</f>
        <v/>
      </c>
      <c r="J41" s="11">
        <f>IF(B41="","",SUMIFS(Termini!F:F,Termini!B:B,B41,Termini!E:E,"Završen"))</f>
        <v/>
      </c>
    </row>
    <row r="42">
      <c r="A42" s="10" t="n"/>
      <c r="B42" s="10" t="n"/>
      <c r="C42" s="10" t="n"/>
      <c r="D42" s="10" t="n"/>
      <c r="E42" s="10" t="n"/>
      <c r="F42" s="10" t="n"/>
      <c r="G42" s="10" t="n"/>
      <c r="H42" s="10" t="n"/>
      <c r="I42" s="10">
        <f>IF(B42="","",COUNTIF(Termini!B:B,B42))</f>
        <v/>
      </c>
      <c r="J42" s="11">
        <f>IF(B42="","",SUMIFS(Termini!F:F,Termini!B:B,B42,Termini!E:E,"Završen"))</f>
        <v/>
      </c>
    </row>
    <row r="43">
      <c r="A43" s="10" t="n"/>
      <c r="B43" s="10" t="n"/>
      <c r="C43" s="10" t="n"/>
      <c r="D43" s="10" t="n"/>
      <c r="E43" s="10" t="n"/>
      <c r="F43" s="10" t="n"/>
      <c r="G43" s="10" t="n"/>
      <c r="H43" s="10" t="n"/>
      <c r="I43" s="10">
        <f>IF(B43="","",COUNTIF(Termini!B:B,B43))</f>
        <v/>
      </c>
      <c r="J43" s="11">
        <f>IF(B43="","",SUMIFS(Termini!F:F,Termini!B:B,B43,Termini!E:E,"Završen"))</f>
        <v/>
      </c>
    </row>
    <row r="44">
      <c r="A44" s="10" t="n"/>
      <c r="B44" s="10" t="n"/>
      <c r="C44" s="10" t="n"/>
      <c r="D44" s="10" t="n"/>
      <c r="E44" s="10" t="n"/>
      <c r="F44" s="10" t="n"/>
      <c r="G44" s="10" t="n"/>
      <c r="H44" s="10" t="n"/>
      <c r="I44" s="10">
        <f>IF(B44="","",COUNTIF(Termini!B:B,B44))</f>
        <v/>
      </c>
      <c r="J44" s="11">
        <f>IF(B44="","",SUMIFS(Termini!F:F,Termini!B:B,B44,Termini!E:E,"Završen"))</f>
        <v/>
      </c>
    </row>
    <row r="45">
      <c r="A45" s="10" t="n"/>
      <c r="B45" s="10" t="n"/>
      <c r="C45" s="10" t="n"/>
      <c r="D45" s="10" t="n"/>
      <c r="E45" s="10" t="n"/>
      <c r="F45" s="10" t="n"/>
      <c r="G45" s="10" t="n"/>
      <c r="H45" s="10" t="n"/>
      <c r="I45" s="10">
        <f>IF(B45="","",COUNTIF(Termini!B:B,B45))</f>
        <v/>
      </c>
      <c r="J45" s="11">
        <f>IF(B45="","",SUMIFS(Termini!F:F,Termini!B:B,B45,Termini!E:E,"Završen"))</f>
        <v/>
      </c>
    </row>
    <row r="46">
      <c r="A46" s="10" t="n"/>
      <c r="B46" s="10" t="n"/>
      <c r="C46" s="10" t="n"/>
      <c r="D46" s="10" t="n"/>
      <c r="E46" s="10" t="n"/>
      <c r="F46" s="10" t="n"/>
      <c r="G46" s="10" t="n"/>
      <c r="H46" s="10" t="n"/>
      <c r="I46" s="10">
        <f>IF(B46="","",COUNTIF(Termini!B:B,B46))</f>
        <v/>
      </c>
      <c r="J46" s="11">
        <f>IF(B46="","",SUMIFS(Termini!F:F,Termini!B:B,B46,Termini!E:E,"Završen"))</f>
        <v/>
      </c>
    </row>
    <row r="47">
      <c r="A47" s="10" t="n"/>
      <c r="B47" s="10" t="n"/>
      <c r="C47" s="10" t="n"/>
      <c r="D47" s="10" t="n"/>
      <c r="E47" s="10" t="n"/>
      <c r="F47" s="10" t="n"/>
      <c r="G47" s="10" t="n"/>
      <c r="H47" s="10" t="n"/>
      <c r="I47" s="10">
        <f>IF(B47="","",COUNTIF(Termini!B:B,B47))</f>
        <v/>
      </c>
      <c r="J47" s="11">
        <f>IF(B47="","",SUMIFS(Termini!F:F,Termini!B:B,B47,Termini!E:E,"Završen"))</f>
        <v/>
      </c>
    </row>
    <row r="48">
      <c r="A48" s="10" t="n"/>
      <c r="B48" s="10" t="n"/>
      <c r="C48" s="10" t="n"/>
      <c r="D48" s="10" t="n"/>
      <c r="E48" s="10" t="n"/>
      <c r="F48" s="10" t="n"/>
      <c r="G48" s="10" t="n"/>
      <c r="H48" s="10" t="n"/>
      <c r="I48" s="10">
        <f>IF(B48="","",COUNTIF(Termini!B:B,B48))</f>
        <v/>
      </c>
      <c r="J48" s="11">
        <f>IF(B48="","",SUMIFS(Termini!F:F,Termini!B:B,B48,Termini!E:E,"Završen"))</f>
        <v/>
      </c>
    </row>
    <row r="49">
      <c r="A49" s="10" t="n"/>
      <c r="B49" s="10" t="n"/>
      <c r="C49" s="10" t="n"/>
      <c r="D49" s="10" t="n"/>
      <c r="E49" s="10" t="n"/>
      <c r="F49" s="10" t="n"/>
      <c r="G49" s="10" t="n"/>
      <c r="H49" s="10" t="n"/>
      <c r="I49" s="10">
        <f>IF(B49="","",COUNTIF(Termini!B:B,B49))</f>
        <v/>
      </c>
      <c r="J49" s="11">
        <f>IF(B49="","",SUMIFS(Termini!F:F,Termini!B:B,B49,Termini!E:E,"Završen"))</f>
        <v/>
      </c>
    </row>
    <row r="50">
      <c r="A50" s="10" t="n"/>
      <c r="B50" s="10" t="n"/>
      <c r="C50" s="10" t="n"/>
      <c r="D50" s="10" t="n"/>
      <c r="E50" s="10" t="n"/>
      <c r="F50" s="10" t="n"/>
      <c r="G50" s="10" t="n"/>
      <c r="H50" s="10" t="n"/>
      <c r="I50" s="10">
        <f>IF(B50="","",COUNTIF(Termini!B:B,B50))</f>
        <v/>
      </c>
      <c r="J50" s="11">
        <f>IF(B50="","",SUMIFS(Termini!F:F,Termini!B:B,B50,Termini!E:E,"Završen"))</f>
        <v/>
      </c>
    </row>
    <row r="51">
      <c r="A51" s="10" t="n"/>
      <c r="B51" s="10" t="n"/>
      <c r="C51" s="10" t="n"/>
      <c r="D51" s="10" t="n"/>
      <c r="E51" s="10" t="n"/>
      <c r="F51" s="10" t="n"/>
      <c r="G51" s="10" t="n"/>
      <c r="H51" s="10" t="n"/>
      <c r="I51" s="10">
        <f>IF(B51="","",COUNTIF(Termini!B:B,B51))</f>
        <v/>
      </c>
      <c r="J51" s="11">
        <f>IF(B51="","",SUMIFS(Termini!F:F,Termini!B:B,B51,Termini!E:E,"Završen"))</f>
        <v/>
      </c>
    </row>
    <row r="52">
      <c r="A52" s="10" t="n"/>
      <c r="B52" s="10" t="n"/>
      <c r="C52" s="10" t="n"/>
      <c r="D52" s="10" t="n"/>
      <c r="E52" s="10" t="n"/>
      <c r="F52" s="10" t="n"/>
      <c r="G52" s="10" t="n"/>
      <c r="H52" s="10" t="n"/>
      <c r="I52" s="10">
        <f>IF(B52="","",COUNTIF(Termini!B:B,B52))</f>
        <v/>
      </c>
      <c r="J52" s="11">
        <f>IF(B52="","",SUMIFS(Termini!F:F,Termini!B:B,B52,Termini!E:E,"Završen"))</f>
        <v/>
      </c>
    </row>
    <row r="53">
      <c r="A53" s="10" t="n"/>
      <c r="B53" s="10" t="n"/>
      <c r="C53" s="10" t="n"/>
      <c r="D53" s="10" t="n"/>
      <c r="E53" s="10" t="n"/>
      <c r="F53" s="10" t="n"/>
      <c r="G53" s="10" t="n"/>
      <c r="H53" s="10" t="n"/>
      <c r="I53" s="10">
        <f>IF(B53="","",COUNTIF(Termini!B:B,B53))</f>
        <v/>
      </c>
      <c r="J53" s="11">
        <f>IF(B53="","",SUMIFS(Termini!F:F,Termini!B:B,B53,Termini!E:E,"Završen"))</f>
        <v/>
      </c>
    </row>
    <row r="54">
      <c r="A54" s="10" t="n"/>
      <c r="B54" s="10" t="n"/>
      <c r="C54" s="10" t="n"/>
      <c r="D54" s="10" t="n"/>
      <c r="E54" s="10" t="n"/>
      <c r="F54" s="10" t="n"/>
      <c r="G54" s="10" t="n"/>
      <c r="H54" s="10" t="n"/>
      <c r="I54" s="10">
        <f>IF(B54="","",COUNTIF(Termini!B:B,B54))</f>
        <v/>
      </c>
      <c r="J54" s="11">
        <f>IF(B54="","",SUMIFS(Termini!F:F,Termini!B:B,B54,Termini!E:E,"Završen"))</f>
        <v/>
      </c>
    </row>
    <row r="55">
      <c r="A55" s="10" t="n"/>
      <c r="B55" s="10" t="n"/>
      <c r="C55" s="10" t="n"/>
      <c r="D55" s="10" t="n"/>
      <c r="E55" s="10" t="n"/>
      <c r="F55" s="10" t="n"/>
      <c r="G55" s="10" t="n"/>
      <c r="H55" s="10" t="n"/>
      <c r="I55" s="10">
        <f>IF(B55="","",COUNTIF(Termini!B:B,B55))</f>
        <v/>
      </c>
      <c r="J55" s="11">
        <f>IF(B55="","",SUMIFS(Termini!F:F,Termini!B:B,B55,Termini!E:E,"Završen"))</f>
        <v/>
      </c>
    </row>
    <row r="56">
      <c r="A56" s="10" t="n"/>
      <c r="B56" s="10" t="n"/>
      <c r="C56" s="10" t="n"/>
      <c r="D56" s="10" t="n"/>
      <c r="E56" s="10" t="n"/>
      <c r="F56" s="10" t="n"/>
      <c r="G56" s="10" t="n"/>
      <c r="H56" s="10" t="n"/>
      <c r="I56" s="10">
        <f>IF(B56="","",COUNTIF(Termini!B:B,B56))</f>
        <v/>
      </c>
      <c r="J56" s="11">
        <f>IF(B56="","",SUMIFS(Termini!F:F,Termini!B:B,B56,Termini!E:E,"Završen"))</f>
        <v/>
      </c>
    </row>
    <row r="57">
      <c r="A57" s="10" t="n"/>
      <c r="B57" s="10" t="n"/>
      <c r="C57" s="10" t="n"/>
      <c r="D57" s="10" t="n"/>
      <c r="E57" s="10" t="n"/>
      <c r="F57" s="10" t="n"/>
      <c r="G57" s="10" t="n"/>
      <c r="H57" s="10" t="n"/>
      <c r="I57" s="10">
        <f>IF(B57="","",COUNTIF(Termini!B:B,B57))</f>
        <v/>
      </c>
      <c r="J57" s="11">
        <f>IF(B57="","",SUMIFS(Termini!F:F,Termini!B:B,B57,Termini!E:E,"Završen"))</f>
        <v/>
      </c>
    </row>
    <row r="58">
      <c r="A58" s="10" t="n"/>
      <c r="B58" s="10" t="n"/>
      <c r="C58" s="10" t="n"/>
      <c r="D58" s="10" t="n"/>
      <c r="E58" s="10" t="n"/>
      <c r="F58" s="10" t="n"/>
      <c r="G58" s="10" t="n"/>
      <c r="H58" s="10" t="n"/>
      <c r="I58" s="10">
        <f>IF(B58="","",COUNTIF(Termini!B:B,B58))</f>
        <v/>
      </c>
      <c r="J58" s="11">
        <f>IF(B58="","",SUMIFS(Termini!F:F,Termini!B:B,B58,Termini!E:E,"Završen"))</f>
        <v/>
      </c>
    </row>
    <row r="59">
      <c r="A59" s="10" t="n"/>
      <c r="B59" s="10" t="n"/>
      <c r="C59" s="10" t="n"/>
      <c r="D59" s="10" t="n"/>
      <c r="E59" s="10" t="n"/>
      <c r="F59" s="10" t="n"/>
      <c r="G59" s="10" t="n"/>
      <c r="H59" s="10" t="n"/>
      <c r="I59" s="10">
        <f>IF(B59="","",COUNTIF(Termini!B:B,B59))</f>
        <v/>
      </c>
      <c r="J59" s="11">
        <f>IF(B59="","",SUMIFS(Termini!F:F,Termini!B:B,B59,Termini!E:E,"Završen"))</f>
        <v/>
      </c>
    </row>
    <row r="60">
      <c r="A60" s="10" t="n"/>
      <c r="B60" s="10" t="n"/>
      <c r="C60" s="10" t="n"/>
      <c r="D60" s="10" t="n"/>
      <c r="E60" s="10" t="n"/>
      <c r="F60" s="10" t="n"/>
      <c r="G60" s="10" t="n"/>
      <c r="H60" s="10" t="n"/>
      <c r="I60" s="10">
        <f>IF(B60="","",COUNTIF(Termini!B:B,B60))</f>
        <v/>
      </c>
      <c r="J60" s="11">
        <f>IF(B60="","",SUMIFS(Termini!F:F,Termini!B:B,B60,Termini!E:E,"Završen"))</f>
        <v/>
      </c>
    </row>
    <row r="61">
      <c r="A61" s="10" t="n"/>
      <c r="B61" s="10" t="n"/>
      <c r="C61" s="10" t="n"/>
      <c r="D61" s="10" t="n"/>
      <c r="E61" s="10" t="n"/>
      <c r="F61" s="10" t="n"/>
      <c r="G61" s="10" t="n"/>
      <c r="H61" s="10" t="n"/>
      <c r="I61" s="10">
        <f>IF(B61="","",COUNTIF(Termini!B:B,B61))</f>
        <v/>
      </c>
      <c r="J61" s="11">
        <f>IF(B61="","",SUMIFS(Termini!F:F,Termini!B:B,B61,Termini!E:E,"Završen"))</f>
        <v/>
      </c>
    </row>
    <row r="62">
      <c r="A62" s="10" t="n"/>
      <c r="B62" s="10" t="n"/>
      <c r="C62" s="10" t="n"/>
      <c r="D62" s="10" t="n"/>
      <c r="E62" s="10" t="n"/>
      <c r="F62" s="10" t="n"/>
      <c r="G62" s="10" t="n"/>
      <c r="H62" s="10" t="n"/>
      <c r="I62" s="10">
        <f>IF(B62="","",COUNTIF(Termini!B:B,B62))</f>
        <v/>
      </c>
      <c r="J62" s="11">
        <f>IF(B62="","",SUMIFS(Termini!F:F,Termini!B:B,B62,Termini!E:E,"Završen"))</f>
        <v/>
      </c>
    </row>
    <row r="63">
      <c r="A63" s="10" t="n"/>
      <c r="B63" s="10" t="n"/>
      <c r="C63" s="10" t="n"/>
      <c r="D63" s="10" t="n"/>
      <c r="E63" s="10" t="n"/>
      <c r="F63" s="10" t="n"/>
      <c r="G63" s="10" t="n"/>
      <c r="H63" s="10" t="n"/>
      <c r="I63" s="10">
        <f>IF(B63="","",COUNTIF(Termini!B:B,B63))</f>
        <v/>
      </c>
      <c r="J63" s="11">
        <f>IF(B63="","",SUMIFS(Termini!F:F,Termini!B:B,B63,Termini!E:E,"Završen"))</f>
        <v/>
      </c>
    </row>
    <row r="64">
      <c r="A64" s="10" t="n"/>
      <c r="B64" s="10" t="n"/>
      <c r="C64" s="10" t="n"/>
      <c r="D64" s="10" t="n"/>
      <c r="E64" s="10" t="n"/>
      <c r="F64" s="10" t="n"/>
      <c r="G64" s="10" t="n"/>
      <c r="H64" s="10" t="n"/>
      <c r="I64" s="10">
        <f>IF(B64="","",COUNTIF(Termini!B:B,B64))</f>
        <v/>
      </c>
      <c r="J64" s="11">
        <f>IF(B64="","",SUMIFS(Termini!F:F,Termini!B:B,B64,Termini!E:E,"Završen"))</f>
        <v/>
      </c>
    </row>
    <row r="65">
      <c r="A65" s="10" t="n"/>
      <c r="B65" s="10" t="n"/>
      <c r="C65" s="10" t="n"/>
      <c r="D65" s="10" t="n"/>
      <c r="E65" s="10" t="n"/>
      <c r="F65" s="10" t="n"/>
      <c r="G65" s="10" t="n"/>
      <c r="H65" s="10" t="n"/>
      <c r="I65" s="10">
        <f>IF(B65="","",COUNTIF(Termini!B:B,B65))</f>
        <v/>
      </c>
      <c r="J65" s="11">
        <f>IF(B65="","",SUMIFS(Termini!F:F,Termini!B:B,B65,Termini!E:E,"Završen"))</f>
        <v/>
      </c>
    </row>
    <row r="66">
      <c r="A66" s="10" t="n"/>
      <c r="B66" s="10" t="n"/>
      <c r="C66" s="10" t="n"/>
      <c r="D66" s="10" t="n"/>
      <c r="E66" s="10" t="n"/>
      <c r="F66" s="10" t="n"/>
      <c r="G66" s="10" t="n"/>
      <c r="H66" s="10" t="n"/>
      <c r="I66" s="10">
        <f>IF(B66="","",COUNTIF(Termini!B:B,B66))</f>
        <v/>
      </c>
      <c r="J66" s="11">
        <f>IF(B66="","",SUMIFS(Termini!F:F,Termini!B:B,B66,Termini!E:E,"Završen"))</f>
        <v/>
      </c>
    </row>
    <row r="67">
      <c r="A67" s="10" t="n"/>
      <c r="B67" s="10" t="n"/>
      <c r="C67" s="10" t="n"/>
      <c r="D67" s="10" t="n"/>
      <c r="E67" s="10" t="n"/>
      <c r="F67" s="10" t="n"/>
      <c r="G67" s="10" t="n"/>
      <c r="H67" s="10" t="n"/>
      <c r="I67" s="10">
        <f>IF(B67="","",COUNTIF(Termini!B:B,B67))</f>
        <v/>
      </c>
      <c r="J67" s="11">
        <f>IF(B67="","",SUMIFS(Termini!F:F,Termini!B:B,B67,Termini!E:E,"Završen"))</f>
        <v/>
      </c>
    </row>
    <row r="68">
      <c r="A68" s="10" t="n"/>
      <c r="B68" s="10" t="n"/>
      <c r="C68" s="10" t="n"/>
      <c r="D68" s="10" t="n"/>
      <c r="E68" s="10" t="n"/>
      <c r="F68" s="10" t="n"/>
      <c r="G68" s="10" t="n"/>
      <c r="H68" s="10" t="n"/>
      <c r="I68" s="10">
        <f>IF(B68="","",COUNTIF(Termini!B:B,B68))</f>
        <v/>
      </c>
      <c r="J68" s="11">
        <f>IF(B68="","",SUMIFS(Termini!F:F,Termini!B:B,B68,Termini!E:E,"Završen"))</f>
        <v/>
      </c>
    </row>
    <row r="69">
      <c r="A69" s="10" t="n"/>
      <c r="B69" s="10" t="n"/>
      <c r="C69" s="10" t="n"/>
      <c r="D69" s="10" t="n"/>
      <c r="E69" s="10" t="n"/>
      <c r="F69" s="10" t="n"/>
      <c r="G69" s="10" t="n"/>
      <c r="H69" s="10" t="n"/>
      <c r="I69" s="10">
        <f>IF(B69="","",COUNTIF(Termini!B:B,B69))</f>
        <v/>
      </c>
      <c r="J69" s="11">
        <f>IF(B69="","",SUMIFS(Termini!F:F,Termini!B:B,B69,Termini!E:E,"Završen"))</f>
        <v/>
      </c>
    </row>
    <row r="70">
      <c r="A70" s="10" t="n"/>
      <c r="B70" s="10" t="n"/>
      <c r="C70" s="10" t="n"/>
      <c r="D70" s="10" t="n"/>
      <c r="E70" s="10" t="n"/>
      <c r="F70" s="10" t="n"/>
      <c r="G70" s="10" t="n"/>
      <c r="H70" s="10" t="n"/>
      <c r="I70" s="10">
        <f>IF(B70="","",COUNTIF(Termini!B:B,B70))</f>
        <v/>
      </c>
      <c r="J70" s="11">
        <f>IF(B70="","",SUMIFS(Termini!F:F,Termini!B:B,B70,Termini!E:E,"Završen"))</f>
        <v/>
      </c>
    </row>
    <row r="71">
      <c r="A71" s="10" t="n"/>
      <c r="B71" s="10" t="n"/>
      <c r="C71" s="10" t="n"/>
      <c r="D71" s="10" t="n"/>
      <c r="E71" s="10" t="n"/>
      <c r="F71" s="10" t="n"/>
      <c r="G71" s="10" t="n"/>
      <c r="H71" s="10" t="n"/>
      <c r="I71" s="10">
        <f>IF(B71="","",COUNTIF(Termini!B:B,B71))</f>
        <v/>
      </c>
      <c r="J71" s="11">
        <f>IF(B71="","",SUMIFS(Termini!F:F,Termini!B:B,B71,Termini!E:E,"Završen"))</f>
        <v/>
      </c>
    </row>
    <row r="72">
      <c r="A72" s="10" t="n"/>
      <c r="B72" s="10" t="n"/>
      <c r="C72" s="10" t="n"/>
      <c r="D72" s="10" t="n"/>
      <c r="E72" s="10" t="n"/>
      <c r="F72" s="10" t="n"/>
      <c r="G72" s="10" t="n"/>
      <c r="H72" s="10" t="n"/>
      <c r="I72" s="10">
        <f>IF(B72="","",COUNTIF(Termini!B:B,B72))</f>
        <v/>
      </c>
      <c r="J72" s="11">
        <f>IF(B72="","",SUMIFS(Termini!F:F,Termini!B:B,B72,Termini!E:E,"Završen"))</f>
        <v/>
      </c>
    </row>
    <row r="73">
      <c r="A73" s="10" t="n"/>
      <c r="B73" s="10" t="n"/>
      <c r="C73" s="10" t="n"/>
      <c r="D73" s="10" t="n"/>
      <c r="E73" s="10" t="n"/>
      <c r="F73" s="10" t="n"/>
      <c r="G73" s="10" t="n"/>
      <c r="H73" s="10" t="n"/>
      <c r="I73" s="10">
        <f>IF(B73="","",COUNTIF(Termini!B:B,B73))</f>
        <v/>
      </c>
      <c r="J73" s="11">
        <f>IF(B73="","",SUMIFS(Termini!F:F,Termini!B:B,B73,Termini!E:E,"Završen"))</f>
        <v/>
      </c>
    </row>
    <row r="74">
      <c r="A74" s="10" t="n"/>
      <c r="B74" s="10" t="n"/>
      <c r="C74" s="10" t="n"/>
      <c r="D74" s="10" t="n"/>
      <c r="E74" s="10" t="n"/>
      <c r="F74" s="10" t="n"/>
      <c r="G74" s="10" t="n"/>
      <c r="H74" s="10" t="n"/>
      <c r="I74" s="10">
        <f>IF(B74="","",COUNTIF(Termini!B:B,B74))</f>
        <v/>
      </c>
      <c r="J74" s="11">
        <f>IF(B74="","",SUMIFS(Termini!F:F,Termini!B:B,B74,Termini!E:E,"Završen"))</f>
        <v/>
      </c>
    </row>
    <row r="75">
      <c r="A75" s="10" t="n"/>
      <c r="B75" s="10" t="n"/>
      <c r="C75" s="10" t="n"/>
      <c r="D75" s="10" t="n"/>
      <c r="E75" s="10" t="n"/>
      <c r="F75" s="10" t="n"/>
      <c r="G75" s="10" t="n"/>
      <c r="H75" s="10" t="n"/>
      <c r="I75" s="10">
        <f>IF(B75="","",COUNTIF(Termini!B:B,B75))</f>
        <v/>
      </c>
      <c r="J75" s="11">
        <f>IF(B75="","",SUMIFS(Termini!F:F,Termini!B:B,B75,Termini!E:E,"Završen"))</f>
        <v/>
      </c>
    </row>
    <row r="76">
      <c r="A76" s="10" t="n"/>
      <c r="B76" s="10" t="n"/>
      <c r="C76" s="10" t="n"/>
      <c r="D76" s="10" t="n"/>
      <c r="E76" s="10" t="n"/>
      <c r="F76" s="10" t="n"/>
      <c r="G76" s="10" t="n"/>
      <c r="H76" s="10" t="n"/>
      <c r="I76" s="10">
        <f>IF(B76="","",COUNTIF(Termini!B:B,B76))</f>
        <v/>
      </c>
      <c r="J76" s="11">
        <f>IF(B76="","",SUMIFS(Termini!F:F,Termini!B:B,B76,Termini!E:E,"Završen"))</f>
        <v/>
      </c>
    </row>
    <row r="77">
      <c r="A77" s="10" t="n"/>
      <c r="B77" s="10" t="n"/>
      <c r="C77" s="10" t="n"/>
      <c r="D77" s="10" t="n"/>
      <c r="E77" s="10" t="n"/>
      <c r="F77" s="10" t="n"/>
      <c r="G77" s="10" t="n"/>
      <c r="H77" s="10" t="n"/>
      <c r="I77" s="10">
        <f>IF(B77="","",COUNTIF(Termini!B:B,B77))</f>
        <v/>
      </c>
      <c r="J77" s="11">
        <f>IF(B77="","",SUMIFS(Termini!F:F,Termini!B:B,B77,Termini!E:E,"Završen"))</f>
        <v/>
      </c>
    </row>
    <row r="78">
      <c r="A78" s="10" t="n"/>
      <c r="B78" s="10" t="n"/>
      <c r="C78" s="10" t="n"/>
      <c r="D78" s="10" t="n"/>
      <c r="E78" s="10" t="n"/>
      <c r="F78" s="10" t="n"/>
      <c r="G78" s="10" t="n"/>
      <c r="H78" s="10" t="n"/>
      <c r="I78" s="10">
        <f>IF(B78="","",COUNTIF(Termini!B:B,B78))</f>
        <v/>
      </c>
      <c r="J78" s="11">
        <f>IF(B78="","",SUMIFS(Termini!F:F,Termini!B:B,B78,Termini!E:E,"Završen"))</f>
        <v/>
      </c>
    </row>
    <row r="79">
      <c r="A79" s="10" t="n"/>
      <c r="B79" s="10" t="n"/>
      <c r="C79" s="10" t="n"/>
      <c r="D79" s="10" t="n"/>
      <c r="E79" s="10" t="n"/>
      <c r="F79" s="10" t="n"/>
      <c r="G79" s="10" t="n"/>
      <c r="H79" s="10" t="n"/>
      <c r="I79" s="10">
        <f>IF(B79="","",COUNTIF(Termini!B:B,B79))</f>
        <v/>
      </c>
      <c r="J79" s="11">
        <f>IF(B79="","",SUMIFS(Termini!F:F,Termini!B:B,B79,Termini!E:E,"Završen"))</f>
        <v/>
      </c>
    </row>
    <row r="80">
      <c r="A80" s="10" t="n"/>
      <c r="B80" s="10" t="n"/>
      <c r="C80" s="10" t="n"/>
      <c r="D80" s="10" t="n"/>
      <c r="E80" s="10" t="n"/>
      <c r="F80" s="10" t="n"/>
      <c r="G80" s="10" t="n"/>
      <c r="H80" s="10" t="n"/>
      <c r="I80" s="10">
        <f>IF(B80="","",COUNTIF(Termini!B:B,B80))</f>
        <v/>
      </c>
      <c r="J80" s="11">
        <f>IF(B80="","",SUMIFS(Termini!F:F,Termini!B:B,B80,Termini!E:E,"Završen"))</f>
        <v/>
      </c>
    </row>
    <row r="81">
      <c r="A81" s="10" t="n"/>
      <c r="B81" s="10" t="n"/>
      <c r="C81" s="10" t="n"/>
      <c r="D81" s="10" t="n"/>
      <c r="E81" s="10" t="n"/>
      <c r="F81" s="10" t="n"/>
      <c r="G81" s="10" t="n"/>
      <c r="H81" s="10" t="n"/>
      <c r="I81" s="10">
        <f>IF(B81="","",COUNTIF(Termini!B:B,B81))</f>
        <v/>
      </c>
      <c r="J81" s="11">
        <f>IF(B81="","",SUMIFS(Termini!F:F,Termini!B:B,B81,Termini!E:E,"Završen"))</f>
        <v/>
      </c>
    </row>
    <row r="82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>
        <f>IF(B82="","",COUNTIF(Termini!B:B,B82))</f>
        <v/>
      </c>
      <c r="J82" s="11">
        <f>IF(B82="","",SUMIFS(Termini!F:F,Termini!B:B,B82,Termini!E:E,"Završen"))</f>
        <v/>
      </c>
    </row>
    <row r="83">
      <c r="A83" s="10" t="n"/>
      <c r="B83" s="10" t="n"/>
      <c r="C83" s="10" t="n"/>
      <c r="D83" s="10" t="n"/>
      <c r="E83" s="10" t="n"/>
      <c r="F83" s="10" t="n"/>
      <c r="G83" s="10" t="n"/>
      <c r="H83" s="10" t="n"/>
      <c r="I83" s="10">
        <f>IF(B83="","",COUNTIF(Termini!B:B,B83))</f>
        <v/>
      </c>
      <c r="J83" s="11">
        <f>IF(B83="","",SUMIFS(Termini!F:F,Termini!B:B,B83,Termini!E:E,"Završen"))</f>
        <v/>
      </c>
    </row>
    <row r="84">
      <c r="A84" s="10" t="n"/>
      <c r="B84" s="10" t="n"/>
      <c r="C84" s="10" t="n"/>
      <c r="D84" s="10" t="n"/>
      <c r="E84" s="10" t="n"/>
      <c r="F84" s="10" t="n"/>
      <c r="G84" s="10" t="n"/>
      <c r="H84" s="10" t="n"/>
      <c r="I84" s="10">
        <f>IF(B84="","",COUNTIF(Termini!B:B,B84))</f>
        <v/>
      </c>
      <c r="J84" s="11">
        <f>IF(B84="","",SUMIFS(Termini!F:F,Termini!B:B,B84,Termini!E:E,"Završen"))</f>
        <v/>
      </c>
    </row>
    <row r="85">
      <c r="A85" s="10" t="n"/>
      <c r="B85" s="10" t="n"/>
      <c r="C85" s="10" t="n"/>
      <c r="D85" s="10" t="n"/>
      <c r="E85" s="10" t="n"/>
      <c r="F85" s="10" t="n"/>
      <c r="G85" s="10" t="n"/>
      <c r="H85" s="10" t="n"/>
      <c r="I85" s="10">
        <f>IF(B85="","",COUNTIF(Termini!B:B,B85))</f>
        <v/>
      </c>
      <c r="J85" s="11">
        <f>IF(B85="","",SUMIFS(Termini!F:F,Termini!B:B,B85,Termini!E:E,"Završen"))</f>
        <v/>
      </c>
    </row>
    <row r="86">
      <c r="A86" s="10" t="n"/>
      <c r="B86" s="10" t="n"/>
      <c r="C86" s="10" t="n"/>
      <c r="D86" s="10" t="n"/>
      <c r="E86" s="10" t="n"/>
      <c r="F86" s="10" t="n"/>
      <c r="G86" s="10" t="n"/>
      <c r="H86" s="10" t="n"/>
      <c r="I86" s="10">
        <f>IF(B86="","",COUNTIF(Termini!B:B,B86))</f>
        <v/>
      </c>
      <c r="J86" s="11">
        <f>IF(B86="","",SUMIFS(Termini!F:F,Termini!B:B,B86,Termini!E:E,"Završen"))</f>
        <v/>
      </c>
    </row>
    <row r="87">
      <c r="A87" s="10" t="n"/>
      <c r="B87" s="10" t="n"/>
      <c r="C87" s="10" t="n"/>
      <c r="D87" s="10" t="n"/>
      <c r="E87" s="10" t="n"/>
      <c r="F87" s="10" t="n"/>
      <c r="G87" s="10" t="n"/>
      <c r="H87" s="10" t="n"/>
      <c r="I87" s="10">
        <f>IF(B87="","",COUNTIF(Termini!B:B,B87))</f>
        <v/>
      </c>
      <c r="J87" s="11">
        <f>IF(B87="","",SUMIFS(Termini!F:F,Termini!B:B,B87,Termini!E:E,"Završen"))</f>
        <v/>
      </c>
    </row>
    <row r="88">
      <c r="A88" s="10" t="n"/>
      <c r="B88" s="10" t="n"/>
      <c r="C88" s="10" t="n"/>
      <c r="D88" s="10" t="n"/>
      <c r="E88" s="10" t="n"/>
      <c r="F88" s="10" t="n"/>
      <c r="G88" s="10" t="n"/>
      <c r="H88" s="10" t="n"/>
      <c r="I88" s="10">
        <f>IF(B88="","",COUNTIF(Termini!B:B,B88))</f>
        <v/>
      </c>
      <c r="J88" s="11">
        <f>IF(B88="","",SUMIFS(Termini!F:F,Termini!B:B,B88,Termini!E:E,"Završen"))</f>
        <v/>
      </c>
    </row>
    <row r="89">
      <c r="A89" s="10" t="n"/>
      <c r="B89" s="10" t="n"/>
      <c r="C89" s="10" t="n"/>
      <c r="D89" s="10" t="n"/>
      <c r="E89" s="10" t="n"/>
      <c r="F89" s="10" t="n"/>
      <c r="G89" s="10" t="n"/>
      <c r="H89" s="10" t="n"/>
      <c r="I89" s="10">
        <f>IF(B89="","",COUNTIF(Termini!B:B,B89))</f>
        <v/>
      </c>
      <c r="J89" s="11">
        <f>IF(B89="","",SUMIFS(Termini!F:F,Termini!B:B,B89,Termini!E:E,"Završen"))</f>
        <v/>
      </c>
    </row>
    <row r="90">
      <c r="A90" s="10" t="n"/>
      <c r="B90" s="10" t="n"/>
      <c r="C90" s="10" t="n"/>
      <c r="D90" s="10" t="n"/>
      <c r="E90" s="10" t="n"/>
      <c r="F90" s="10" t="n"/>
      <c r="G90" s="10" t="n"/>
      <c r="H90" s="10" t="n"/>
      <c r="I90" s="10">
        <f>IF(B90="","",COUNTIF(Termini!B:B,B90))</f>
        <v/>
      </c>
      <c r="J90" s="11">
        <f>IF(B90="","",SUMIFS(Termini!F:F,Termini!B:B,B90,Termini!E:E,"Završen"))</f>
        <v/>
      </c>
    </row>
    <row r="91">
      <c r="A91" s="10" t="n"/>
      <c r="B91" s="10" t="n"/>
      <c r="C91" s="10" t="n"/>
      <c r="D91" s="10" t="n"/>
      <c r="E91" s="10" t="n"/>
      <c r="F91" s="10" t="n"/>
      <c r="G91" s="10" t="n"/>
      <c r="H91" s="10" t="n"/>
      <c r="I91" s="10">
        <f>IF(B91="","",COUNTIF(Termini!B:B,B91))</f>
        <v/>
      </c>
      <c r="J91" s="11">
        <f>IF(B91="","",SUMIFS(Termini!F:F,Termini!B:B,B91,Termini!E:E,"Završen"))</f>
        <v/>
      </c>
    </row>
    <row r="92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>
        <f>IF(B92="","",COUNTIF(Termini!B:B,B92))</f>
        <v/>
      </c>
      <c r="J92" s="11">
        <f>IF(B92="","",SUMIFS(Termini!F:F,Termini!B:B,B92,Termini!E:E,"Završen"))</f>
        <v/>
      </c>
    </row>
    <row r="93">
      <c r="A93" s="10" t="n"/>
      <c r="B93" s="10" t="n"/>
      <c r="C93" s="10" t="n"/>
      <c r="D93" s="10" t="n"/>
      <c r="E93" s="10" t="n"/>
      <c r="F93" s="10" t="n"/>
      <c r="G93" s="10" t="n"/>
      <c r="H93" s="10" t="n"/>
      <c r="I93" s="10">
        <f>IF(B93="","",COUNTIF(Termini!B:B,B93))</f>
        <v/>
      </c>
      <c r="J93" s="11">
        <f>IF(B93="","",SUMIFS(Termini!F:F,Termini!B:B,B93,Termini!E:E,"Završen"))</f>
        <v/>
      </c>
    </row>
    <row r="94">
      <c r="A94" s="10" t="n"/>
      <c r="B94" s="10" t="n"/>
      <c r="C94" s="10" t="n"/>
      <c r="D94" s="10" t="n"/>
      <c r="E94" s="10" t="n"/>
      <c r="F94" s="10" t="n"/>
      <c r="G94" s="10" t="n"/>
      <c r="H94" s="10" t="n"/>
      <c r="I94" s="10">
        <f>IF(B94="","",COUNTIF(Termini!B:B,B94))</f>
        <v/>
      </c>
      <c r="J94" s="11">
        <f>IF(B94="","",SUMIFS(Termini!F:F,Termini!B:B,B94,Termini!E:E,"Završen"))</f>
        <v/>
      </c>
    </row>
    <row r="95">
      <c r="A95" s="10" t="n"/>
      <c r="B95" s="10" t="n"/>
      <c r="C95" s="10" t="n"/>
      <c r="D95" s="10" t="n"/>
      <c r="E95" s="10" t="n"/>
      <c r="F95" s="10" t="n"/>
      <c r="G95" s="10" t="n"/>
      <c r="H95" s="10" t="n"/>
      <c r="I95" s="10">
        <f>IF(B95="","",COUNTIF(Termini!B:B,B95))</f>
        <v/>
      </c>
      <c r="J95" s="11">
        <f>IF(B95="","",SUMIFS(Termini!F:F,Termini!B:B,B95,Termini!E:E,"Završen"))</f>
        <v/>
      </c>
    </row>
    <row r="96">
      <c r="A96" s="10" t="n"/>
      <c r="B96" s="10" t="n"/>
      <c r="C96" s="10" t="n"/>
      <c r="D96" s="10" t="n"/>
      <c r="E96" s="10" t="n"/>
      <c r="F96" s="10" t="n"/>
      <c r="G96" s="10" t="n"/>
      <c r="H96" s="10" t="n"/>
      <c r="I96" s="10">
        <f>IF(B96="","",COUNTIF(Termini!B:B,B96))</f>
        <v/>
      </c>
      <c r="J96" s="11">
        <f>IF(B96="","",SUMIFS(Termini!F:F,Termini!B:B,B96,Termini!E:E,"Završen"))</f>
        <v/>
      </c>
    </row>
    <row r="97">
      <c r="A97" s="10" t="n"/>
      <c r="B97" s="10" t="n"/>
      <c r="C97" s="10" t="n"/>
      <c r="D97" s="10" t="n"/>
      <c r="E97" s="10" t="n"/>
      <c r="F97" s="10" t="n"/>
      <c r="G97" s="10" t="n"/>
      <c r="H97" s="10" t="n"/>
      <c r="I97" s="10">
        <f>IF(B97="","",COUNTIF(Termini!B:B,B97))</f>
        <v/>
      </c>
      <c r="J97" s="11">
        <f>IF(B97="","",SUMIFS(Termini!F:F,Termini!B:B,B97,Termini!E:E,"Završen"))</f>
        <v/>
      </c>
    </row>
    <row r="98">
      <c r="A98" s="10" t="n"/>
      <c r="B98" s="10" t="n"/>
      <c r="C98" s="10" t="n"/>
      <c r="D98" s="10" t="n"/>
      <c r="E98" s="10" t="n"/>
      <c r="F98" s="10" t="n"/>
      <c r="G98" s="10" t="n"/>
      <c r="H98" s="10" t="n"/>
      <c r="I98" s="10">
        <f>IF(B98="","",COUNTIF(Termini!B:B,B98))</f>
        <v/>
      </c>
      <c r="J98" s="11">
        <f>IF(B98="","",SUMIFS(Termini!F:F,Termini!B:B,B98,Termini!E:E,"Završen"))</f>
        <v/>
      </c>
    </row>
    <row r="99">
      <c r="A99" s="10" t="n"/>
      <c r="B99" s="10" t="n"/>
      <c r="C99" s="10" t="n"/>
      <c r="D99" s="10" t="n"/>
      <c r="E99" s="10" t="n"/>
      <c r="F99" s="10" t="n"/>
      <c r="G99" s="10" t="n"/>
      <c r="H99" s="10" t="n"/>
      <c r="I99" s="10">
        <f>IF(B99="","",COUNTIF(Termini!B:B,B99))</f>
        <v/>
      </c>
      <c r="J99" s="11">
        <f>IF(B99="","",SUMIFS(Termini!F:F,Termini!B:B,B99,Termini!E:E,"Završen"))</f>
        <v/>
      </c>
    </row>
    <row r="100">
      <c r="A100" s="10" t="n"/>
      <c r="B100" s="10" t="n"/>
      <c r="C100" s="10" t="n"/>
      <c r="D100" s="10" t="n"/>
      <c r="E100" s="10" t="n"/>
      <c r="F100" s="10" t="n"/>
      <c r="G100" s="10" t="n"/>
      <c r="H100" s="10" t="n"/>
      <c r="I100" s="10">
        <f>IF(B100="","",COUNTIF(Termini!B:B,B100))</f>
        <v/>
      </c>
      <c r="J100" s="11">
        <f>IF(B100="","",SUMIFS(Termini!F:F,Termini!B:B,B100,Termini!E:E,"Završen"))</f>
        <v/>
      </c>
    </row>
    <row r="101">
      <c r="A101" s="10" t="n"/>
      <c r="B101" s="10" t="n"/>
      <c r="C101" s="10" t="n"/>
      <c r="D101" s="10" t="n"/>
      <c r="E101" s="10" t="n"/>
      <c r="F101" s="10" t="n"/>
      <c r="G101" s="10" t="n"/>
      <c r="H101" s="10" t="n"/>
      <c r="I101" s="10">
        <f>IF(B101="","",COUNTIF(Termini!B:B,B101))</f>
        <v/>
      </c>
      <c r="J101" s="11">
        <f>IF(B101="","",SUMIFS(Termini!F:F,Termini!B:B,B101,Termini!E:E,"Završen"))</f>
        <v/>
      </c>
    </row>
    <row r="102">
      <c r="A102" s="10" t="n"/>
      <c r="B102" s="10" t="n"/>
      <c r="C102" s="10" t="n"/>
      <c r="D102" s="10" t="n"/>
      <c r="E102" s="10" t="n"/>
      <c r="F102" s="10" t="n"/>
      <c r="G102" s="10" t="n"/>
      <c r="H102" s="10" t="n"/>
      <c r="I102" s="10">
        <f>IF(B102="","",COUNTIF(Termini!B:B,B102))</f>
        <v/>
      </c>
      <c r="J102" s="11">
        <f>IF(B102="","",SUMIFS(Termini!F:F,Termini!B:B,B102,Termini!E:E,"Završen"))</f>
        <v/>
      </c>
    </row>
    <row r="103">
      <c r="A103" s="10" t="n"/>
      <c r="B103" s="10" t="n"/>
      <c r="C103" s="10" t="n"/>
      <c r="D103" s="10" t="n"/>
      <c r="E103" s="10" t="n"/>
      <c r="F103" s="10" t="n"/>
      <c r="G103" s="10" t="n"/>
      <c r="H103" s="10" t="n"/>
      <c r="I103" s="10">
        <f>IF(B103="","",COUNTIF(Termini!B:B,B103))</f>
        <v/>
      </c>
      <c r="J103" s="11">
        <f>IF(B103="","",SUMIFS(Termini!F:F,Termini!B:B,B103,Termini!E:E,"Završen"))</f>
        <v/>
      </c>
    </row>
    <row r="10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>
        <f>IF(B104="","",COUNTIF(Termini!B:B,B104))</f>
        <v/>
      </c>
      <c r="J104" s="11">
        <f>IF(B104="","",SUMIFS(Termini!F:F,Termini!B:B,B104,Termini!E:E,"Završen"))</f>
        <v/>
      </c>
    </row>
    <row r="105">
      <c r="A105" s="10" t="n"/>
      <c r="B105" s="10" t="n"/>
      <c r="C105" s="10" t="n"/>
      <c r="D105" s="10" t="n"/>
      <c r="E105" s="10" t="n"/>
      <c r="F105" s="10" t="n"/>
      <c r="G105" s="10" t="n"/>
      <c r="H105" s="10" t="n"/>
      <c r="I105" s="10">
        <f>IF(B105="","",COUNTIF(Termini!B:B,B105))</f>
        <v/>
      </c>
      <c r="J105" s="11">
        <f>IF(B105="","",SUMIFS(Termini!F:F,Termini!B:B,B105,Termini!E:E,"Završen"))</f>
        <v/>
      </c>
    </row>
    <row r="106">
      <c r="A106" s="10" t="n"/>
      <c r="B106" s="10" t="n"/>
      <c r="C106" s="10" t="n"/>
      <c r="D106" s="10" t="n"/>
      <c r="E106" s="10" t="n"/>
      <c r="F106" s="10" t="n"/>
      <c r="G106" s="10" t="n"/>
      <c r="H106" s="10" t="n"/>
      <c r="I106" s="10">
        <f>IF(B106="","",COUNTIF(Termini!B:B,B106))</f>
        <v/>
      </c>
      <c r="J106" s="11">
        <f>IF(B106="","",SUMIFS(Termini!F:F,Termini!B:B,B106,Termini!E:E,"Završen"))</f>
        <v/>
      </c>
    </row>
    <row r="107">
      <c r="A107" s="10" t="n"/>
      <c r="B107" s="10" t="n"/>
      <c r="C107" s="10" t="n"/>
      <c r="D107" s="10" t="n"/>
      <c r="E107" s="10" t="n"/>
      <c r="F107" s="10" t="n"/>
      <c r="G107" s="10" t="n"/>
      <c r="H107" s="10" t="n"/>
      <c r="I107" s="10">
        <f>IF(B107="","",COUNTIF(Termini!B:B,B107))</f>
        <v/>
      </c>
      <c r="J107" s="11">
        <f>IF(B107="","",SUMIFS(Termini!F:F,Termini!B:B,B107,Termini!E:E,"Završen"))</f>
        <v/>
      </c>
    </row>
    <row r="108">
      <c r="A108" s="10" t="n"/>
      <c r="B108" s="10" t="n"/>
      <c r="C108" s="10" t="n"/>
      <c r="D108" s="10" t="n"/>
      <c r="E108" s="10" t="n"/>
      <c r="F108" s="10" t="n"/>
      <c r="G108" s="10" t="n"/>
      <c r="H108" s="10" t="n"/>
      <c r="I108" s="10">
        <f>IF(B108="","",COUNTIF(Termini!B:B,B108))</f>
        <v/>
      </c>
      <c r="J108" s="11">
        <f>IF(B108="","",SUMIFS(Termini!F:F,Termini!B:B,B108,Termini!E:E,"Završen"))</f>
        <v/>
      </c>
    </row>
    <row r="109">
      <c r="A109" s="10" t="n"/>
      <c r="B109" s="10" t="n"/>
      <c r="C109" s="10" t="n"/>
      <c r="D109" s="10" t="n"/>
      <c r="E109" s="10" t="n"/>
      <c r="F109" s="10" t="n"/>
      <c r="G109" s="10" t="n"/>
      <c r="H109" s="10" t="n"/>
      <c r="I109" s="10">
        <f>IF(B109="","",COUNTIF(Termini!B:B,B109))</f>
        <v/>
      </c>
      <c r="J109" s="11">
        <f>IF(B109="","",SUMIFS(Termini!F:F,Termini!B:B,B109,Termini!E:E,"Završen"))</f>
        <v/>
      </c>
    </row>
    <row r="110">
      <c r="A110" s="10" t="n"/>
      <c r="B110" s="10" t="n"/>
      <c r="C110" s="10" t="n"/>
      <c r="D110" s="10" t="n"/>
      <c r="E110" s="10" t="n"/>
      <c r="F110" s="10" t="n"/>
      <c r="G110" s="10" t="n"/>
      <c r="H110" s="10" t="n"/>
      <c r="I110" s="10">
        <f>IF(B110="","",COUNTIF(Termini!B:B,B110))</f>
        <v/>
      </c>
      <c r="J110" s="11">
        <f>IF(B110="","",SUMIFS(Termini!F:F,Termini!B:B,B110,Termini!E:E,"Završen"))</f>
        <v/>
      </c>
    </row>
    <row r="111">
      <c r="A111" s="10" t="n"/>
      <c r="B111" s="10" t="n"/>
      <c r="C111" s="10" t="n"/>
      <c r="D111" s="10" t="n"/>
      <c r="E111" s="10" t="n"/>
      <c r="F111" s="10" t="n"/>
      <c r="G111" s="10" t="n"/>
      <c r="H111" s="10" t="n"/>
      <c r="I111" s="10">
        <f>IF(B111="","",COUNTIF(Termini!B:B,B111))</f>
        <v/>
      </c>
      <c r="J111" s="11">
        <f>IF(B111="","",SUMIFS(Termini!F:F,Termini!B:B,B111,Termini!E:E,"Završen"))</f>
        <v/>
      </c>
    </row>
    <row r="112">
      <c r="A112" s="10" t="n"/>
      <c r="B112" s="10" t="n"/>
      <c r="C112" s="10" t="n"/>
      <c r="D112" s="10" t="n"/>
      <c r="E112" s="10" t="n"/>
      <c r="F112" s="10" t="n"/>
      <c r="G112" s="10" t="n"/>
      <c r="H112" s="10" t="n"/>
      <c r="I112" s="10">
        <f>IF(B112="","",COUNTIF(Termini!B:B,B112))</f>
        <v/>
      </c>
      <c r="J112" s="11">
        <f>IF(B112="","",SUMIFS(Termini!F:F,Termini!B:B,B112,Termini!E:E,"Završen"))</f>
        <v/>
      </c>
    </row>
    <row r="113">
      <c r="A113" s="10" t="n"/>
      <c r="B113" s="10" t="n"/>
      <c r="C113" s="10" t="n"/>
      <c r="D113" s="10" t="n"/>
      <c r="E113" s="10" t="n"/>
      <c r="F113" s="10" t="n"/>
      <c r="G113" s="10" t="n"/>
      <c r="H113" s="10" t="n"/>
      <c r="I113" s="10">
        <f>IF(B113="","",COUNTIF(Termini!B:B,B113))</f>
        <v/>
      </c>
      <c r="J113" s="11">
        <f>IF(B113="","",SUMIFS(Termini!F:F,Termini!B:B,B113,Termini!E:E,"Završen"))</f>
        <v/>
      </c>
    </row>
    <row r="114">
      <c r="A114" s="10" t="n"/>
      <c r="B114" s="10" t="n"/>
      <c r="C114" s="10" t="n"/>
      <c r="D114" s="10" t="n"/>
      <c r="E114" s="10" t="n"/>
      <c r="F114" s="10" t="n"/>
      <c r="G114" s="10" t="n"/>
      <c r="H114" s="10" t="n"/>
      <c r="I114" s="10">
        <f>IF(B114="","",COUNTIF(Termini!B:B,B114))</f>
        <v/>
      </c>
      <c r="J114" s="11">
        <f>IF(B114="","",SUMIFS(Termini!F:F,Termini!B:B,B114,Termini!E:E,"Završen"))</f>
        <v/>
      </c>
    </row>
    <row r="115">
      <c r="A115" s="10" t="n"/>
      <c r="B115" s="10" t="n"/>
      <c r="C115" s="10" t="n"/>
      <c r="D115" s="10" t="n"/>
      <c r="E115" s="10" t="n"/>
      <c r="F115" s="10" t="n"/>
      <c r="G115" s="10" t="n"/>
      <c r="H115" s="10" t="n"/>
      <c r="I115" s="10">
        <f>IF(B115="","",COUNTIF(Termini!B:B,B115))</f>
        <v/>
      </c>
      <c r="J115" s="11">
        <f>IF(B115="","",SUMIFS(Termini!F:F,Termini!B:B,B115,Termini!E:E,"Završen"))</f>
        <v/>
      </c>
    </row>
    <row r="116">
      <c r="A116" s="10" t="n"/>
      <c r="B116" s="10" t="n"/>
      <c r="C116" s="10" t="n"/>
      <c r="D116" s="10" t="n"/>
      <c r="E116" s="10" t="n"/>
      <c r="F116" s="10" t="n"/>
      <c r="G116" s="10" t="n"/>
      <c r="H116" s="10" t="n"/>
      <c r="I116" s="10">
        <f>IF(B116="","",COUNTIF(Termini!B:B,B116))</f>
        <v/>
      </c>
      <c r="J116" s="11">
        <f>IF(B116="","",SUMIFS(Termini!F:F,Termini!B:B,B116,Termini!E:E,"Završen"))</f>
        <v/>
      </c>
    </row>
    <row r="117">
      <c r="A117" s="10" t="n"/>
      <c r="B117" s="10" t="n"/>
      <c r="C117" s="10" t="n"/>
      <c r="D117" s="10" t="n"/>
      <c r="E117" s="10" t="n"/>
      <c r="F117" s="10" t="n"/>
      <c r="G117" s="10" t="n"/>
      <c r="H117" s="10" t="n"/>
      <c r="I117" s="10">
        <f>IF(B117="","",COUNTIF(Termini!B:B,B117))</f>
        <v/>
      </c>
      <c r="J117" s="11">
        <f>IF(B117="","",SUMIFS(Termini!F:F,Termini!B:B,B117,Termini!E:E,"Završen"))</f>
        <v/>
      </c>
    </row>
    <row r="118">
      <c r="A118" s="10" t="n"/>
      <c r="B118" s="10" t="n"/>
      <c r="C118" s="10" t="n"/>
      <c r="D118" s="10" t="n"/>
      <c r="E118" s="10" t="n"/>
      <c r="F118" s="10" t="n"/>
      <c r="G118" s="10" t="n"/>
      <c r="H118" s="10" t="n"/>
      <c r="I118" s="10">
        <f>IF(B118="","",COUNTIF(Termini!B:B,B118))</f>
        <v/>
      </c>
      <c r="J118" s="11">
        <f>IF(B118="","",SUMIFS(Termini!F:F,Termini!B:B,B118,Termini!E:E,"Završen"))</f>
        <v/>
      </c>
    </row>
    <row r="119">
      <c r="A119" s="10" t="n"/>
      <c r="B119" s="10" t="n"/>
      <c r="C119" s="10" t="n"/>
      <c r="D119" s="10" t="n"/>
      <c r="E119" s="10" t="n"/>
      <c r="F119" s="10" t="n"/>
      <c r="G119" s="10" t="n"/>
      <c r="H119" s="10" t="n"/>
      <c r="I119" s="10">
        <f>IF(B119="","",COUNTIF(Termini!B:B,B119))</f>
        <v/>
      </c>
      <c r="J119" s="11">
        <f>IF(B119="","",SUMIFS(Termini!F:F,Termini!B:B,B119,Termini!E:E,"Završen"))</f>
        <v/>
      </c>
    </row>
    <row r="120">
      <c r="A120" s="10" t="n"/>
      <c r="B120" s="10" t="n"/>
      <c r="C120" s="10" t="n"/>
      <c r="D120" s="10" t="n"/>
      <c r="E120" s="10" t="n"/>
      <c r="F120" s="10" t="n"/>
      <c r="G120" s="10" t="n"/>
      <c r="H120" s="10" t="n"/>
      <c r="I120" s="10">
        <f>IF(B120="","",COUNTIF(Termini!B:B,B120))</f>
        <v/>
      </c>
      <c r="J120" s="11">
        <f>IF(B120="","",SUMIFS(Termini!F:F,Termini!B:B,B120,Termini!E:E,"Završen"))</f>
        <v/>
      </c>
    </row>
    <row r="121">
      <c r="A121" s="10" t="n"/>
      <c r="B121" s="10" t="n"/>
      <c r="C121" s="10" t="n"/>
      <c r="D121" s="10" t="n"/>
      <c r="E121" s="10" t="n"/>
      <c r="F121" s="10" t="n"/>
      <c r="G121" s="10" t="n"/>
      <c r="H121" s="10" t="n"/>
      <c r="I121" s="10">
        <f>IF(B121="","",COUNTIF(Termini!B:B,B121))</f>
        <v/>
      </c>
      <c r="J121" s="11">
        <f>IF(B121="","",SUMIFS(Termini!F:F,Termini!B:B,B121,Termini!E:E,"Završen"))</f>
        <v/>
      </c>
    </row>
    <row r="122">
      <c r="A122" s="10" t="n"/>
      <c r="B122" s="10" t="n"/>
      <c r="C122" s="10" t="n"/>
      <c r="D122" s="10" t="n"/>
      <c r="E122" s="10" t="n"/>
      <c r="F122" s="10" t="n"/>
      <c r="G122" s="10" t="n"/>
      <c r="H122" s="10" t="n"/>
      <c r="I122" s="10">
        <f>IF(B122="","",COUNTIF(Termini!B:B,B122))</f>
        <v/>
      </c>
      <c r="J122" s="11">
        <f>IF(B122="","",SUMIFS(Termini!F:F,Termini!B:B,B122,Termini!E:E,"Završen"))</f>
        <v/>
      </c>
    </row>
    <row r="123">
      <c r="A123" s="10" t="n"/>
      <c r="B123" s="10" t="n"/>
      <c r="C123" s="10" t="n"/>
      <c r="D123" s="10" t="n"/>
      <c r="E123" s="10" t="n"/>
      <c r="F123" s="10" t="n"/>
      <c r="G123" s="10" t="n"/>
      <c r="H123" s="10" t="n"/>
      <c r="I123" s="10">
        <f>IF(B123="","",COUNTIF(Termini!B:B,B123))</f>
        <v/>
      </c>
      <c r="J123" s="11">
        <f>IF(B123="","",SUMIFS(Termini!F:F,Termini!B:B,B123,Termini!E:E,"Završen"))</f>
        <v/>
      </c>
    </row>
    <row r="124">
      <c r="A124" s="10" t="n"/>
      <c r="B124" s="10" t="n"/>
      <c r="C124" s="10" t="n"/>
      <c r="D124" s="10" t="n"/>
      <c r="E124" s="10" t="n"/>
      <c r="F124" s="10" t="n"/>
      <c r="G124" s="10" t="n"/>
      <c r="H124" s="10" t="n"/>
      <c r="I124" s="10">
        <f>IF(B124="","",COUNTIF(Termini!B:B,B124))</f>
        <v/>
      </c>
      <c r="J124" s="11">
        <f>IF(B124="","",SUMIFS(Termini!F:F,Termini!B:B,B124,Termini!E:E,"Završen"))</f>
        <v/>
      </c>
    </row>
    <row r="125">
      <c r="A125" s="10" t="n"/>
      <c r="B125" s="10" t="n"/>
      <c r="C125" s="10" t="n"/>
      <c r="D125" s="10" t="n"/>
      <c r="E125" s="10" t="n"/>
      <c r="F125" s="10" t="n"/>
      <c r="G125" s="10" t="n"/>
      <c r="H125" s="10" t="n"/>
      <c r="I125" s="10">
        <f>IF(B125="","",COUNTIF(Termini!B:B,B125))</f>
        <v/>
      </c>
      <c r="J125" s="11">
        <f>IF(B125="","",SUMIFS(Termini!F:F,Termini!B:B,B125,Termini!E:E,"Završen"))</f>
        <v/>
      </c>
    </row>
    <row r="126">
      <c r="A126" s="10" t="n"/>
      <c r="B126" s="10" t="n"/>
      <c r="C126" s="10" t="n"/>
      <c r="D126" s="10" t="n"/>
      <c r="E126" s="10" t="n"/>
      <c r="F126" s="10" t="n"/>
      <c r="G126" s="10" t="n"/>
      <c r="H126" s="10" t="n"/>
      <c r="I126" s="10">
        <f>IF(B126="","",COUNTIF(Termini!B:B,B126))</f>
        <v/>
      </c>
      <c r="J126" s="11">
        <f>IF(B126="","",SUMIFS(Termini!F:F,Termini!B:B,B126,Termini!E:E,"Završen"))</f>
        <v/>
      </c>
    </row>
    <row r="127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>
        <f>IF(B127="","",COUNTIF(Termini!B:B,B127))</f>
        <v/>
      </c>
      <c r="J127" s="11">
        <f>IF(B127="","",SUMIFS(Termini!F:F,Termini!B:B,B127,Termini!E:E,"Završen"))</f>
        <v/>
      </c>
    </row>
    <row r="128">
      <c r="A128" s="10" t="n"/>
      <c r="B128" s="10" t="n"/>
      <c r="C128" s="10" t="n"/>
      <c r="D128" s="10" t="n"/>
      <c r="E128" s="10" t="n"/>
      <c r="F128" s="10" t="n"/>
      <c r="G128" s="10" t="n"/>
      <c r="H128" s="10" t="n"/>
      <c r="I128" s="10">
        <f>IF(B128="","",COUNTIF(Termini!B:B,B128))</f>
        <v/>
      </c>
      <c r="J128" s="11">
        <f>IF(B128="","",SUMIFS(Termini!F:F,Termini!B:B,B128,Termini!E:E,"Završen"))</f>
        <v/>
      </c>
    </row>
    <row r="129">
      <c r="A129" s="10" t="n"/>
      <c r="B129" s="10" t="n"/>
      <c r="C129" s="10" t="n"/>
      <c r="D129" s="10" t="n"/>
      <c r="E129" s="10" t="n"/>
      <c r="F129" s="10" t="n"/>
      <c r="G129" s="10" t="n"/>
      <c r="H129" s="10" t="n"/>
      <c r="I129" s="10">
        <f>IF(B129="","",COUNTIF(Termini!B:B,B129))</f>
        <v/>
      </c>
      <c r="J129" s="11">
        <f>IF(B129="","",SUMIFS(Termini!F:F,Termini!B:B,B129,Termini!E:E,"Završen"))</f>
        <v/>
      </c>
    </row>
    <row r="130">
      <c r="A130" s="10" t="n"/>
      <c r="B130" s="10" t="n"/>
      <c r="C130" s="10" t="n"/>
      <c r="D130" s="10" t="n"/>
      <c r="E130" s="10" t="n"/>
      <c r="F130" s="10" t="n"/>
      <c r="G130" s="10" t="n"/>
      <c r="H130" s="10" t="n"/>
      <c r="I130" s="10">
        <f>IF(B130="","",COUNTIF(Termini!B:B,B130))</f>
        <v/>
      </c>
      <c r="J130" s="11">
        <f>IF(B130="","",SUMIFS(Termini!F:F,Termini!B:B,B130,Termini!E:E,"Završen"))</f>
        <v/>
      </c>
    </row>
    <row r="131">
      <c r="A131" s="10" t="n"/>
      <c r="B131" s="10" t="n"/>
      <c r="C131" s="10" t="n"/>
      <c r="D131" s="10" t="n"/>
      <c r="E131" s="10" t="n"/>
      <c r="F131" s="10" t="n"/>
      <c r="G131" s="10" t="n"/>
      <c r="H131" s="10" t="n"/>
      <c r="I131" s="10">
        <f>IF(B131="","",COUNTIF(Termini!B:B,B131))</f>
        <v/>
      </c>
      <c r="J131" s="11">
        <f>IF(B131="","",SUMIFS(Termini!F:F,Termini!B:B,B131,Termini!E:E,"Završen"))</f>
        <v/>
      </c>
    </row>
    <row r="132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>
        <f>IF(B132="","",COUNTIF(Termini!B:B,B132))</f>
        <v/>
      </c>
      <c r="J132" s="11">
        <f>IF(B132="","",SUMIFS(Termini!F:F,Termini!B:B,B132,Termini!E:E,"Završen"))</f>
        <v/>
      </c>
    </row>
    <row r="133">
      <c r="A133" s="10" t="n"/>
      <c r="B133" s="10" t="n"/>
      <c r="C133" s="10" t="n"/>
      <c r="D133" s="10" t="n"/>
      <c r="E133" s="10" t="n"/>
      <c r="F133" s="10" t="n"/>
      <c r="G133" s="10" t="n"/>
      <c r="H133" s="10" t="n"/>
      <c r="I133" s="10">
        <f>IF(B133="","",COUNTIF(Termini!B:B,B133))</f>
        <v/>
      </c>
      <c r="J133" s="11">
        <f>IF(B133="","",SUMIFS(Termini!F:F,Termini!B:B,B133,Termini!E:E,"Završen"))</f>
        <v/>
      </c>
    </row>
    <row r="134">
      <c r="A134" s="10" t="n"/>
      <c r="B134" s="10" t="n"/>
      <c r="C134" s="10" t="n"/>
      <c r="D134" s="10" t="n"/>
      <c r="E134" s="10" t="n"/>
      <c r="F134" s="10" t="n"/>
      <c r="G134" s="10" t="n"/>
      <c r="H134" s="10" t="n"/>
      <c r="I134" s="10">
        <f>IF(B134="","",COUNTIF(Termini!B:B,B134))</f>
        <v/>
      </c>
      <c r="J134" s="11">
        <f>IF(B134="","",SUMIFS(Termini!F:F,Termini!B:B,B134,Termini!E:E,"Završen"))</f>
        <v/>
      </c>
    </row>
    <row r="135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>
        <f>IF(B135="","",COUNTIF(Termini!B:B,B135))</f>
        <v/>
      </c>
      <c r="J135" s="11">
        <f>IF(B135="","",SUMIFS(Termini!F:F,Termini!B:B,B135,Termini!E:E,"Završen"))</f>
        <v/>
      </c>
    </row>
    <row r="136">
      <c r="A136" s="10" t="n"/>
      <c r="B136" s="10" t="n"/>
      <c r="C136" s="10" t="n"/>
      <c r="D136" s="10" t="n"/>
      <c r="E136" s="10" t="n"/>
      <c r="F136" s="10" t="n"/>
      <c r="G136" s="10" t="n"/>
      <c r="H136" s="10" t="n"/>
      <c r="I136" s="10">
        <f>IF(B136="","",COUNTIF(Termini!B:B,B136))</f>
        <v/>
      </c>
      <c r="J136" s="11">
        <f>IF(B136="","",SUMIFS(Termini!F:F,Termini!B:B,B136,Termini!E:E,"Završen"))</f>
        <v/>
      </c>
    </row>
    <row r="137">
      <c r="A137" s="10" t="n"/>
      <c r="B137" s="10" t="n"/>
      <c r="C137" s="10" t="n"/>
      <c r="D137" s="10" t="n"/>
      <c r="E137" s="10" t="n"/>
      <c r="F137" s="10" t="n"/>
      <c r="G137" s="10" t="n"/>
      <c r="H137" s="10" t="n"/>
      <c r="I137" s="10">
        <f>IF(B137="","",COUNTIF(Termini!B:B,B137))</f>
        <v/>
      </c>
      <c r="J137" s="11">
        <f>IF(B137="","",SUMIFS(Termini!F:F,Termini!B:B,B137,Termini!E:E,"Završen"))</f>
        <v/>
      </c>
    </row>
    <row r="138">
      <c r="A138" s="10" t="n"/>
      <c r="B138" s="10" t="n"/>
      <c r="C138" s="10" t="n"/>
      <c r="D138" s="10" t="n"/>
      <c r="E138" s="10" t="n"/>
      <c r="F138" s="10" t="n"/>
      <c r="G138" s="10" t="n"/>
      <c r="H138" s="10" t="n"/>
      <c r="I138" s="10">
        <f>IF(B138="","",COUNTIF(Termini!B:B,B138))</f>
        <v/>
      </c>
      <c r="J138" s="11">
        <f>IF(B138="","",SUMIFS(Termini!F:F,Termini!B:B,B138,Termini!E:E,"Završen"))</f>
        <v/>
      </c>
    </row>
    <row r="139">
      <c r="A139" s="10" t="n"/>
      <c r="B139" s="10" t="n"/>
      <c r="C139" s="10" t="n"/>
      <c r="D139" s="10" t="n"/>
      <c r="E139" s="10" t="n"/>
      <c r="F139" s="10" t="n"/>
      <c r="G139" s="10" t="n"/>
      <c r="H139" s="10" t="n"/>
      <c r="I139" s="10">
        <f>IF(B139="","",COUNTIF(Termini!B:B,B139))</f>
        <v/>
      </c>
      <c r="J139" s="11">
        <f>IF(B139="","",SUMIFS(Termini!F:F,Termini!B:B,B139,Termini!E:E,"Završen"))</f>
        <v/>
      </c>
    </row>
    <row r="140">
      <c r="A140" s="10" t="n"/>
      <c r="B140" s="10" t="n"/>
      <c r="C140" s="10" t="n"/>
      <c r="D140" s="10" t="n"/>
      <c r="E140" s="10" t="n"/>
      <c r="F140" s="10" t="n"/>
      <c r="G140" s="10" t="n"/>
      <c r="H140" s="10" t="n"/>
      <c r="I140" s="10">
        <f>IF(B140="","",COUNTIF(Termini!B:B,B140))</f>
        <v/>
      </c>
      <c r="J140" s="11">
        <f>IF(B140="","",SUMIFS(Termini!F:F,Termini!B:B,B140,Termini!E:E,"Završen"))</f>
        <v/>
      </c>
    </row>
    <row r="141">
      <c r="A141" s="10" t="n"/>
      <c r="B141" s="10" t="n"/>
      <c r="C141" s="10" t="n"/>
      <c r="D141" s="10" t="n"/>
      <c r="E141" s="10" t="n"/>
      <c r="F141" s="10" t="n"/>
      <c r="G141" s="10" t="n"/>
      <c r="H141" s="10" t="n"/>
      <c r="I141" s="10">
        <f>IF(B141="","",COUNTIF(Termini!B:B,B141))</f>
        <v/>
      </c>
      <c r="J141" s="11">
        <f>IF(B141="","",SUMIFS(Termini!F:F,Termini!B:B,B141,Termini!E:E,"Završen"))</f>
        <v/>
      </c>
    </row>
    <row r="142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>
        <f>IF(B142="","",COUNTIF(Termini!B:B,B142))</f>
        <v/>
      </c>
      <c r="J142" s="11">
        <f>IF(B142="","",SUMIFS(Termini!F:F,Termini!B:B,B142,Termini!E:E,"Završen"))</f>
        <v/>
      </c>
    </row>
    <row r="143">
      <c r="A143" s="10" t="n"/>
      <c r="B143" s="10" t="n"/>
      <c r="C143" s="10" t="n"/>
      <c r="D143" s="10" t="n"/>
      <c r="E143" s="10" t="n"/>
      <c r="F143" s="10" t="n"/>
      <c r="G143" s="10" t="n"/>
      <c r="H143" s="10" t="n"/>
      <c r="I143" s="10">
        <f>IF(B143="","",COUNTIF(Termini!B:B,B143))</f>
        <v/>
      </c>
      <c r="J143" s="11">
        <f>IF(B143="","",SUMIFS(Termini!F:F,Termini!B:B,B143,Termini!E:E,"Završen"))</f>
        <v/>
      </c>
    </row>
    <row r="144">
      <c r="A144" s="10" t="n"/>
      <c r="B144" s="10" t="n"/>
      <c r="C144" s="10" t="n"/>
      <c r="D144" s="10" t="n"/>
      <c r="E144" s="10" t="n"/>
      <c r="F144" s="10" t="n"/>
      <c r="G144" s="10" t="n"/>
      <c r="H144" s="10" t="n"/>
      <c r="I144" s="10">
        <f>IF(B144="","",COUNTIF(Termini!B:B,B144))</f>
        <v/>
      </c>
      <c r="J144" s="11">
        <f>IF(B144="","",SUMIFS(Termini!F:F,Termini!B:B,B144,Termini!E:E,"Završen"))</f>
        <v/>
      </c>
    </row>
    <row r="145">
      <c r="A145" s="10" t="n"/>
      <c r="B145" s="10" t="n"/>
      <c r="C145" s="10" t="n"/>
      <c r="D145" s="10" t="n"/>
      <c r="E145" s="10" t="n"/>
      <c r="F145" s="10" t="n"/>
      <c r="G145" s="10" t="n"/>
      <c r="H145" s="10" t="n"/>
      <c r="I145" s="10">
        <f>IF(B145="","",COUNTIF(Termini!B:B,B145))</f>
        <v/>
      </c>
      <c r="J145" s="11">
        <f>IF(B145="","",SUMIFS(Termini!F:F,Termini!B:B,B145,Termini!E:E,"Završen"))</f>
        <v/>
      </c>
    </row>
    <row r="146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>
        <f>IF(B146="","",COUNTIF(Termini!B:B,B146))</f>
        <v/>
      </c>
      <c r="J146" s="11">
        <f>IF(B146="","",SUMIFS(Termini!F:F,Termini!B:B,B146,Termini!E:E,"Završen"))</f>
        <v/>
      </c>
    </row>
    <row r="147">
      <c r="A147" s="10" t="n"/>
      <c r="B147" s="10" t="n"/>
      <c r="C147" s="10" t="n"/>
      <c r="D147" s="10" t="n"/>
      <c r="E147" s="10" t="n"/>
      <c r="F147" s="10" t="n"/>
      <c r="G147" s="10" t="n"/>
      <c r="H147" s="10" t="n"/>
      <c r="I147" s="10">
        <f>IF(B147="","",COUNTIF(Termini!B:B,B147))</f>
        <v/>
      </c>
      <c r="J147" s="11">
        <f>IF(B147="","",SUMIFS(Termini!F:F,Termini!B:B,B147,Termini!E:E,"Završen"))</f>
        <v/>
      </c>
    </row>
    <row r="148">
      <c r="A148" s="10" t="n"/>
      <c r="B148" s="10" t="n"/>
      <c r="C148" s="10" t="n"/>
      <c r="D148" s="10" t="n"/>
      <c r="E148" s="10" t="n"/>
      <c r="F148" s="10" t="n"/>
      <c r="G148" s="10" t="n"/>
      <c r="H148" s="10" t="n"/>
      <c r="I148" s="10">
        <f>IF(B148="","",COUNTIF(Termini!B:B,B148))</f>
        <v/>
      </c>
      <c r="J148" s="11">
        <f>IF(B148="","",SUMIFS(Termini!F:F,Termini!B:B,B148,Termini!E:E,"Završen"))</f>
        <v/>
      </c>
    </row>
    <row r="149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>
        <f>IF(B149="","",COUNTIF(Termini!B:B,B149))</f>
        <v/>
      </c>
      <c r="J149" s="11">
        <f>IF(B149="","",SUMIFS(Termini!F:F,Termini!B:B,B149,Termini!E:E,"Završen"))</f>
        <v/>
      </c>
    </row>
    <row r="150">
      <c r="A150" s="10" t="n"/>
      <c r="B150" s="10" t="n"/>
      <c r="C150" s="10" t="n"/>
      <c r="D150" s="10" t="n"/>
      <c r="E150" s="10" t="n"/>
      <c r="F150" s="10" t="n"/>
      <c r="G150" s="10" t="n"/>
      <c r="H150" s="10" t="n"/>
      <c r="I150" s="10">
        <f>IF(B150="","",COUNTIF(Termini!B:B,B150))</f>
        <v/>
      </c>
      <c r="J150" s="11">
        <f>IF(B150="","",SUMIFS(Termini!F:F,Termini!B:B,B150,Termini!E:E,"Završen"))</f>
        <v/>
      </c>
    </row>
    <row r="151">
      <c r="A151" s="10" t="n"/>
      <c r="B151" s="10" t="n"/>
      <c r="C151" s="10" t="n"/>
      <c r="D151" s="10" t="n"/>
      <c r="E151" s="10" t="n"/>
      <c r="F151" s="10" t="n"/>
      <c r="G151" s="10" t="n"/>
      <c r="H151" s="10" t="n"/>
      <c r="I151" s="10">
        <f>IF(B151="","",COUNTIF(Termini!B:B,B151))</f>
        <v/>
      </c>
      <c r="J151" s="11">
        <f>IF(B151="","",SUMIFS(Termini!F:F,Termini!B:B,B151,Termini!E:E,"Završen"))</f>
        <v/>
      </c>
    </row>
    <row r="152">
      <c r="A152" s="10" t="n"/>
      <c r="B152" s="10" t="n"/>
      <c r="C152" s="10" t="n"/>
      <c r="D152" s="10" t="n"/>
      <c r="E152" s="10" t="n"/>
      <c r="F152" s="10" t="n"/>
      <c r="G152" s="10" t="n"/>
      <c r="H152" s="10" t="n"/>
      <c r="I152" s="10">
        <f>IF(B152="","",COUNTIF(Termini!B:B,B152))</f>
        <v/>
      </c>
      <c r="J152" s="11">
        <f>IF(B152="","",SUMIFS(Termini!F:F,Termini!B:B,B152,Termini!E:E,"Završen"))</f>
        <v/>
      </c>
    </row>
    <row r="153">
      <c r="A153" s="10" t="n"/>
      <c r="B153" s="10" t="n"/>
      <c r="C153" s="10" t="n"/>
      <c r="D153" s="10" t="n"/>
      <c r="E153" s="10" t="n"/>
      <c r="F153" s="10" t="n"/>
      <c r="G153" s="10" t="n"/>
      <c r="H153" s="10" t="n"/>
      <c r="I153" s="10">
        <f>IF(B153="","",COUNTIF(Termini!B:B,B153))</f>
        <v/>
      </c>
      <c r="J153" s="11">
        <f>IF(B153="","",SUMIFS(Termini!F:F,Termini!B:B,B153,Termini!E:E,"Završen"))</f>
        <v/>
      </c>
    </row>
    <row r="154">
      <c r="A154" s="10" t="n"/>
      <c r="B154" s="10" t="n"/>
      <c r="C154" s="10" t="n"/>
      <c r="D154" s="10" t="n"/>
      <c r="E154" s="10" t="n"/>
      <c r="F154" s="10" t="n"/>
      <c r="G154" s="10" t="n"/>
      <c r="H154" s="10" t="n"/>
      <c r="I154" s="10">
        <f>IF(B154="","",COUNTIF(Termini!B:B,B154))</f>
        <v/>
      </c>
      <c r="J154" s="11">
        <f>IF(B154="","",SUMIFS(Termini!F:F,Termini!B:B,B154,Termini!E:E,"Završen"))</f>
        <v/>
      </c>
    </row>
    <row r="155">
      <c r="A155" s="10" t="n"/>
      <c r="B155" s="10" t="n"/>
      <c r="C155" s="10" t="n"/>
      <c r="D155" s="10" t="n"/>
      <c r="E155" s="10" t="n"/>
      <c r="F155" s="10" t="n"/>
      <c r="G155" s="10" t="n"/>
      <c r="H155" s="10" t="n"/>
      <c r="I155" s="10">
        <f>IF(B155="","",COUNTIF(Termini!B:B,B155))</f>
        <v/>
      </c>
      <c r="J155" s="11">
        <f>IF(B155="","",SUMIFS(Termini!F:F,Termini!B:B,B155,Termini!E:E,"Završen"))</f>
        <v/>
      </c>
    </row>
    <row r="156">
      <c r="A156" s="10" t="n"/>
      <c r="B156" s="10" t="n"/>
      <c r="C156" s="10" t="n"/>
      <c r="D156" s="10" t="n"/>
      <c r="E156" s="10" t="n"/>
      <c r="F156" s="10" t="n"/>
      <c r="G156" s="10" t="n"/>
      <c r="H156" s="10" t="n"/>
      <c r="I156" s="10">
        <f>IF(B156="","",COUNTIF(Termini!B:B,B156))</f>
        <v/>
      </c>
      <c r="J156" s="11">
        <f>IF(B156="","",SUMIFS(Termini!F:F,Termini!B:B,B156,Termini!E:E,"Završen"))</f>
        <v/>
      </c>
    </row>
    <row r="157">
      <c r="A157" s="10" t="n"/>
      <c r="B157" s="10" t="n"/>
      <c r="C157" s="10" t="n"/>
      <c r="D157" s="10" t="n"/>
      <c r="E157" s="10" t="n"/>
      <c r="F157" s="10" t="n"/>
      <c r="G157" s="10" t="n"/>
      <c r="H157" s="10" t="n"/>
      <c r="I157" s="10">
        <f>IF(B157="","",COUNTIF(Termini!B:B,B157))</f>
        <v/>
      </c>
      <c r="J157" s="11">
        <f>IF(B157="","",SUMIFS(Termini!F:F,Termini!B:B,B157,Termini!E:E,"Završen"))</f>
        <v/>
      </c>
    </row>
    <row r="158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>
        <f>IF(B158="","",COUNTIF(Termini!B:B,B158))</f>
        <v/>
      </c>
      <c r="J158" s="11">
        <f>IF(B158="","",SUMIFS(Termini!F:F,Termini!B:B,B158,Termini!E:E,"Završen"))</f>
        <v/>
      </c>
    </row>
    <row r="159">
      <c r="A159" s="10" t="n"/>
      <c r="B159" s="10" t="n"/>
      <c r="C159" s="10" t="n"/>
      <c r="D159" s="10" t="n"/>
      <c r="E159" s="10" t="n"/>
      <c r="F159" s="10" t="n"/>
      <c r="G159" s="10" t="n"/>
      <c r="H159" s="10" t="n"/>
      <c r="I159" s="10">
        <f>IF(B159="","",COUNTIF(Termini!B:B,B159))</f>
        <v/>
      </c>
      <c r="J159" s="11">
        <f>IF(B159="","",SUMIFS(Termini!F:F,Termini!B:B,B159,Termini!E:E,"Završen"))</f>
        <v/>
      </c>
    </row>
    <row r="160">
      <c r="A160" s="10" t="n"/>
      <c r="B160" s="10" t="n"/>
      <c r="C160" s="10" t="n"/>
      <c r="D160" s="10" t="n"/>
      <c r="E160" s="10" t="n"/>
      <c r="F160" s="10" t="n"/>
      <c r="G160" s="10" t="n"/>
      <c r="H160" s="10" t="n"/>
      <c r="I160" s="10">
        <f>IF(B160="","",COUNTIF(Termini!B:B,B160))</f>
        <v/>
      </c>
      <c r="J160" s="11">
        <f>IF(B160="","",SUMIFS(Termini!F:F,Termini!B:B,B160,Termini!E:E,"Završen"))</f>
        <v/>
      </c>
    </row>
    <row r="161">
      <c r="A161" s="10" t="n"/>
      <c r="B161" s="10" t="n"/>
      <c r="C161" s="10" t="n"/>
      <c r="D161" s="10" t="n"/>
      <c r="E161" s="10" t="n"/>
      <c r="F161" s="10" t="n"/>
      <c r="G161" s="10" t="n"/>
      <c r="H161" s="10" t="n"/>
      <c r="I161" s="10">
        <f>IF(B161="","",COUNTIF(Termini!B:B,B161))</f>
        <v/>
      </c>
      <c r="J161" s="11">
        <f>IF(B161="","",SUMIFS(Termini!F:F,Termini!B:B,B161,Termini!E:E,"Završen"))</f>
        <v/>
      </c>
    </row>
    <row r="162">
      <c r="A162" s="10" t="n"/>
      <c r="B162" s="10" t="n"/>
      <c r="C162" s="10" t="n"/>
      <c r="D162" s="10" t="n"/>
      <c r="E162" s="10" t="n"/>
      <c r="F162" s="10" t="n"/>
      <c r="G162" s="10" t="n"/>
      <c r="H162" s="10" t="n"/>
      <c r="I162" s="10">
        <f>IF(B162="","",COUNTIF(Termini!B:B,B162))</f>
        <v/>
      </c>
      <c r="J162" s="11">
        <f>IF(B162="","",SUMIFS(Termini!F:F,Termini!B:B,B162,Termini!E:E,"Završen"))</f>
        <v/>
      </c>
    </row>
    <row r="163">
      <c r="A163" s="10" t="n"/>
      <c r="B163" s="10" t="n"/>
      <c r="C163" s="10" t="n"/>
      <c r="D163" s="10" t="n"/>
      <c r="E163" s="10" t="n"/>
      <c r="F163" s="10" t="n"/>
      <c r="G163" s="10" t="n"/>
      <c r="H163" s="10" t="n"/>
      <c r="I163" s="10">
        <f>IF(B163="","",COUNTIF(Termini!B:B,B163))</f>
        <v/>
      </c>
      <c r="J163" s="11">
        <f>IF(B163="","",SUMIFS(Termini!F:F,Termini!B:B,B163,Termini!E:E,"Završen"))</f>
        <v/>
      </c>
    </row>
    <row r="164">
      <c r="A164" s="10" t="n"/>
      <c r="B164" s="10" t="n"/>
      <c r="C164" s="10" t="n"/>
      <c r="D164" s="10" t="n"/>
      <c r="E164" s="10" t="n"/>
      <c r="F164" s="10" t="n"/>
      <c r="G164" s="10" t="n"/>
      <c r="H164" s="10" t="n"/>
      <c r="I164" s="10">
        <f>IF(B164="","",COUNTIF(Termini!B:B,B164))</f>
        <v/>
      </c>
      <c r="J164" s="11">
        <f>IF(B164="","",SUMIFS(Termini!F:F,Termini!B:B,B164,Termini!E:E,"Završen"))</f>
        <v/>
      </c>
    </row>
    <row r="165">
      <c r="A165" s="10" t="n"/>
      <c r="B165" s="10" t="n"/>
      <c r="C165" s="10" t="n"/>
      <c r="D165" s="10" t="n"/>
      <c r="E165" s="10" t="n"/>
      <c r="F165" s="10" t="n"/>
      <c r="G165" s="10" t="n"/>
      <c r="H165" s="10" t="n"/>
      <c r="I165" s="10">
        <f>IF(B165="","",COUNTIF(Termini!B:B,B165))</f>
        <v/>
      </c>
      <c r="J165" s="11">
        <f>IF(B165="","",SUMIFS(Termini!F:F,Termini!B:B,B165,Termini!E:E,"Završen"))</f>
        <v/>
      </c>
    </row>
    <row r="166">
      <c r="A166" s="10" t="n"/>
      <c r="B166" s="10" t="n"/>
      <c r="C166" s="10" t="n"/>
      <c r="D166" s="10" t="n"/>
      <c r="E166" s="10" t="n"/>
      <c r="F166" s="10" t="n"/>
      <c r="G166" s="10" t="n"/>
      <c r="H166" s="10" t="n"/>
      <c r="I166" s="10">
        <f>IF(B166="","",COUNTIF(Termini!B:B,B166))</f>
        <v/>
      </c>
      <c r="J166" s="11">
        <f>IF(B166="","",SUMIFS(Termini!F:F,Termini!B:B,B166,Termini!E:E,"Završen"))</f>
        <v/>
      </c>
    </row>
    <row r="167">
      <c r="A167" s="10" t="n"/>
      <c r="B167" s="10" t="n"/>
      <c r="C167" s="10" t="n"/>
      <c r="D167" s="10" t="n"/>
      <c r="E167" s="10" t="n"/>
      <c r="F167" s="10" t="n"/>
      <c r="G167" s="10" t="n"/>
      <c r="H167" s="10" t="n"/>
      <c r="I167" s="10">
        <f>IF(B167="","",COUNTIF(Termini!B:B,B167))</f>
        <v/>
      </c>
      <c r="J167" s="11">
        <f>IF(B167="","",SUMIFS(Termini!F:F,Termini!B:B,B167,Termini!E:E,"Završen"))</f>
        <v/>
      </c>
    </row>
    <row r="168">
      <c r="A168" s="10" t="n"/>
      <c r="B168" s="10" t="n"/>
      <c r="C168" s="10" t="n"/>
      <c r="D168" s="10" t="n"/>
      <c r="E168" s="10" t="n"/>
      <c r="F168" s="10" t="n"/>
      <c r="G168" s="10" t="n"/>
      <c r="H168" s="10" t="n"/>
      <c r="I168" s="10">
        <f>IF(B168="","",COUNTIF(Termini!B:B,B168))</f>
        <v/>
      </c>
      <c r="J168" s="11">
        <f>IF(B168="","",SUMIFS(Termini!F:F,Termini!B:B,B168,Termini!E:E,"Završen"))</f>
        <v/>
      </c>
    </row>
    <row r="169">
      <c r="A169" s="10" t="n"/>
      <c r="B169" s="10" t="n"/>
      <c r="C169" s="10" t="n"/>
      <c r="D169" s="10" t="n"/>
      <c r="E169" s="10" t="n"/>
      <c r="F169" s="10" t="n"/>
      <c r="G169" s="10" t="n"/>
      <c r="H169" s="10" t="n"/>
      <c r="I169" s="10">
        <f>IF(B169="","",COUNTIF(Termini!B:B,B169))</f>
        <v/>
      </c>
      <c r="J169" s="11">
        <f>IF(B169="","",SUMIFS(Termini!F:F,Termini!B:B,B169,Termini!E:E,"Završen"))</f>
        <v/>
      </c>
    </row>
    <row r="170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>
        <f>IF(B170="","",COUNTIF(Termini!B:B,B170))</f>
        <v/>
      </c>
      <c r="J170" s="11">
        <f>IF(B170="","",SUMIFS(Termini!F:F,Termini!B:B,B170,Termini!E:E,"Završen"))</f>
        <v/>
      </c>
    </row>
    <row r="171">
      <c r="A171" s="10" t="n"/>
      <c r="B171" s="10" t="n"/>
      <c r="C171" s="10" t="n"/>
      <c r="D171" s="10" t="n"/>
      <c r="E171" s="10" t="n"/>
      <c r="F171" s="10" t="n"/>
      <c r="G171" s="10" t="n"/>
      <c r="H171" s="10" t="n"/>
      <c r="I171" s="10">
        <f>IF(B171="","",COUNTIF(Termini!B:B,B171))</f>
        <v/>
      </c>
      <c r="J171" s="11">
        <f>IF(B171="","",SUMIFS(Termini!F:F,Termini!B:B,B171,Termini!E:E,"Završen"))</f>
        <v/>
      </c>
    </row>
    <row r="172">
      <c r="A172" s="10" t="n"/>
      <c r="B172" s="10" t="n"/>
      <c r="C172" s="10" t="n"/>
      <c r="D172" s="10" t="n"/>
      <c r="E172" s="10" t="n"/>
      <c r="F172" s="10" t="n"/>
      <c r="G172" s="10" t="n"/>
      <c r="H172" s="10" t="n"/>
      <c r="I172" s="10">
        <f>IF(B172="","",COUNTIF(Termini!B:B,B172))</f>
        <v/>
      </c>
      <c r="J172" s="11">
        <f>IF(B172="","",SUMIFS(Termini!F:F,Termini!B:B,B172,Termini!E:E,"Završen"))</f>
        <v/>
      </c>
    </row>
    <row r="173">
      <c r="A173" s="10" t="n"/>
      <c r="B173" s="10" t="n"/>
      <c r="C173" s="10" t="n"/>
      <c r="D173" s="10" t="n"/>
      <c r="E173" s="10" t="n"/>
      <c r="F173" s="10" t="n"/>
      <c r="G173" s="10" t="n"/>
      <c r="H173" s="10" t="n"/>
      <c r="I173" s="10">
        <f>IF(B173="","",COUNTIF(Termini!B:B,B173))</f>
        <v/>
      </c>
      <c r="J173" s="11">
        <f>IF(B173="","",SUMIFS(Termini!F:F,Termini!B:B,B173,Termini!E:E,"Završen"))</f>
        <v/>
      </c>
    </row>
    <row r="174">
      <c r="A174" s="10" t="n"/>
      <c r="B174" s="10" t="n"/>
      <c r="C174" s="10" t="n"/>
      <c r="D174" s="10" t="n"/>
      <c r="E174" s="10" t="n"/>
      <c r="F174" s="10" t="n"/>
      <c r="G174" s="10" t="n"/>
      <c r="H174" s="10" t="n"/>
      <c r="I174" s="10">
        <f>IF(B174="","",COUNTIF(Termini!B:B,B174))</f>
        <v/>
      </c>
      <c r="J174" s="11">
        <f>IF(B174="","",SUMIFS(Termini!F:F,Termini!B:B,B174,Termini!E:E,"Završen"))</f>
        <v/>
      </c>
    </row>
    <row r="175">
      <c r="A175" s="10" t="n"/>
      <c r="B175" s="10" t="n"/>
      <c r="C175" s="10" t="n"/>
      <c r="D175" s="10" t="n"/>
      <c r="E175" s="10" t="n"/>
      <c r="F175" s="10" t="n"/>
      <c r="G175" s="10" t="n"/>
      <c r="H175" s="10" t="n"/>
      <c r="I175" s="10">
        <f>IF(B175="","",COUNTIF(Termini!B:B,B175))</f>
        <v/>
      </c>
      <c r="J175" s="11">
        <f>IF(B175="","",SUMIFS(Termini!F:F,Termini!B:B,B175,Termini!E:E,"Završen"))</f>
        <v/>
      </c>
    </row>
    <row r="176">
      <c r="A176" s="10" t="n"/>
      <c r="B176" s="10" t="n"/>
      <c r="C176" s="10" t="n"/>
      <c r="D176" s="10" t="n"/>
      <c r="E176" s="10" t="n"/>
      <c r="F176" s="10" t="n"/>
      <c r="G176" s="10" t="n"/>
      <c r="H176" s="10" t="n"/>
      <c r="I176" s="10">
        <f>IF(B176="","",COUNTIF(Termini!B:B,B176))</f>
        <v/>
      </c>
      <c r="J176" s="11">
        <f>IF(B176="","",SUMIFS(Termini!F:F,Termini!B:B,B176,Termini!E:E,"Završen"))</f>
        <v/>
      </c>
    </row>
    <row r="177">
      <c r="A177" s="10" t="n"/>
      <c r="B177" s="10" t="n"/>
      <c r="C177" s="10" t="n"/>
      <c r="D177" s="10" t="n"/>
      <c r="E177" s="10" t="n"/>
      <c r="F177" s="10" t="n"/>
      <c r="G177" s="10" t="n"/>
      <c r="H177" s="10" t="n"/>
      <c r="I177" s="10">
        <f>IF(B177="","",COUNTIF(Termini!B:B,B177))</f>
        <v/>
      </c>
      <c r="J177" s="11">
        <f>IF(B177="","",SUMIFS(Termini!F:F,Termini!B:B,B177,Termini!E:E,"Završen"))</f>
        <v/>
      </c>
    </row>
    <row r="178">
      <c r="A178" s="10" t="n"/>
      <c r="B178" s="10" t="n"/>
      <c r="C178" s="10" t="n"/>
      <c r="D178" s="10" t="n"/>
      <c r="E178" s="10" t="n"/>
      <c r="F178" s="10" t="n"/>
      <c r="G178" s="10" t="n"/>
      <c r="H178" s="10" t="n"/>
      <c r="I178" s="10">
        <f>IF(B178="","",COUNTIF(Termini!B:B,B178))</f>
        <v/>
      </c>
      <c r="J178" s="11">
        <f>IF(B178="","",SUMIFS(Termini!F:F,Termini!B:B,B178,Termini!E:E,"Završen"))</f>
        <v/>
      </c>
    </row>
    <row r="179">
      <c r="A179" s="10" t="n"/>
      <c r="B179" s="10" t="n"/>
      <c r="C179" s="10" t="n"/>
      <c r="D179" s="10" t="n"/>
      <c r="E179" s="10" t="n"/>
      <c r="F179" s="10" t="n"/>
      <c r="G179" s="10" t="n"/>
      <c r="H179" s="10" t="n"/>
      <c r="I179" s="10">
        <f>IF(B179="","",COUNTIF(Termini!B:B,B179))</f>
        <v/>
      </c>
      <c r="J179" s="11">
        <f>IF(B179="","",SUMIFS(Termini!F:F,Termini!B:B,B179,Termini!E:E,"Završen"))</f>
        <v/>
      </c>
    </row>
    <row r="180">
      <c r="A180" s="10" t="n"/>
      <c r="B180" s="10" t="n"/>
      <c r="C180" s="10" t="n"/>
      <c r="D180" s="10" t="n"/>
      <c r="E180" s="10" t="n"/>
      <c r="F180" s="10" t="n"/>
      <c r="G180" s="10" t="n"/>
      <c r="H180" s="10" t="n"/>
      <c r="I180" s="10">
        <f>IF(B180="","",COUNTIF(Termini!B:B,B180))</f>
        <v/>
      </c>
      <c r="J180" s="11">
        <f>IF(B180="","",SUMIFS(Termini!F:F,Termini!B:B,B180,Termini!E:E,"Završen"))</f>
        <v/>
      </c>
    </row>
    <row r="181">
      <c r="A181" s="10" t="n"/>
      <c r="B181" s="10" t="n"/>
      <c r="C181" s="10" t="n"/>
      <c r="D181" s="10" t="n"/>
      <c r="E181" s="10" t="n"/>
      <c r="F181" s="10" t="n"/>
      <c r="G181" s="10" t="n"/>
      <c r="H181" s="10" t="n"/>
      <c r="I181" s="10">
        <f>IF(B181="","",COUNTIF(Termini!B:B,B181))</f>
        <v/>
      </c>
      <c r="J181" s="11">
        <f>IF(B181="","",SUMIFS(Termini!F:F,Termini!B:B,B181,Termini!E:E,"Završen"))</f>
        <v/>
      </c>
    </row>
    <row r="182">
      <c r="A182" s="10" t="n"/>
      <c r="B182" s="10" t="n"/>
      <c r="C182" s="10" t="n"/>
      <c r="D182" s="10" t="n"/>
      <c r="E182" s="10" t="n"/>
      <c r="F182" s="10" t="n"/>
      <c r="G182" s="10" t="n"/>
      <c r="H182" s="10" t="n"/>
      <c r="I182" s="10">
        <f>IF(B182="","",COUNTIF(Termini!B:B,B182))</f>
        <v/>
      </c>
      <c r="J182" s="11">
        <f>IF(B182="","",SUMIFS(Termini!F:F,Termini!B:B,B182,Termini!E:E,"Završen"))</f>
        <v/>
      </c>
    </row>
    <row r="183">
      <c r="A183" s="10" t="n"/>
      <c r="B183" s="10" t="n"/>
      <c r="C183" s="10" t="n"/>
      <c r="D183" s="10" t="n"/>
      <c r="E183" s="10" t="n"/>
      <c r="F183" s="10" t="n"/>
      <c r="G183" s="10" t="n"/>
      <c r="H183" s="10" t="n"/>
      <c r="I183" s="10">
        <f>IF(B183="","",COUNTIF(Termini!B:B,B183))</f>
        <v/>
      </c>
      <c r="J183" s="11">
        <f>IF(B183="","",SUMIFS(Termini!F:F,Termini!B:B,B183,Termini!E:E,"Završen"))</f>
        <v/>
      </c>
    </row>
    <row r="184">
      <c r="A184" s="10" t="n"/>
      <c r="B184" s="10" t="n"/>
      <c r="C184" s="10" t="n"/>
      <c r="D184" s="10" t="n"/>
      <c r="E184" s="10" t="n"/>
      <c r="F184" s="10" t="n"/>
      <c r="G184" s="10" t="n"/>
      <c r="H184" s="10" t="n"/>
      <c r="I184" s="10">
        <f>IF(B184="","",COUNTIF(Termini!B:B,B184))</f>
        <v/>
      </c>
      <c r="J184" s="11">
        <f>IF(B184="","",SUMIFS(Termini!F:F,Termini!B:B,B184,Termini!E:E,"Završen"))</f>
        <v/>
      </c>
    </row>
    <row r="185">
      <c r="A185" s="10" t="n"/>
      <c r="B185" s="10" t="n"/>
      <c r="C185" s="10" t="n"/>
      <c r="D185" s="10" t="n"/>
      <c r="E185" s="10" t="n"/>
      <c r="F185" s="10" t="n"/>
      <c r="G185" s="10" t="n"/>
      <c r="H185" s="10" t="n"/>
      <c r="I185" s="10">
        <f>IF(B185="","",COUNTIF(Termini!B:B,B185))</f>
        <v/>
      </c>
      <c r="J185" s="11">
        <f>IF(B185="","",SUMIFS(Termini!F:F,Termini!B:B,B185,Termini!E:E,"Završen"))</f>
        <v/>
      </c>
    </row>
    <row r="186">
      <c r="A186" s="10" t="n"/>
      <c r="B186" s="10" t="n"/>
      <c r="C186" s="10" t="n"/>
      <c r="D186" s="10" t="n"/>
      <c r="E186" s="10" t="n"/>
      <c r="F186" s="10" t="n"/>
      <c r="G186" s="10" t="n"/>
      <c r="H186" s="10" t="n"/>
      <c r="I186" s="10">
        <f>IF(B186="","",COUNTIF(Termini!B:B,B186))</f>
        <v/>
      </c>
      <c r="J186" s="11">
        <f>IF(B186="","",SUMIFS(Termini!F:F,Termini!B:B,B186,Termini!E:E,"Završen"))</f>
        <v/>
      </c>
    </row>
    <row r="187">
      <c r="A187" s="10" t="n"/>
      <c r="B187" s="10" t="n"/>
      <c r="C187" s="10" t="n"/>
      <c r="D187" s="10" t="n"/>
      <c r="E187" s="10" t="n"/>
      <c r="F187" s="10" t="n"/>
      <c r="G187" s="10" t="n"/>
      <c r="H187" s="10" t="n"/>
      <c r="I187" s="10">
        <f>IF(B187="","",COUNTIF(Termini!B:B,B187))</f>
        <v/>
      </c>
      <c r="J187" s="11">
        <f>IF(B187="","",SUMIFS(Termini!F:F,Termini!B:B,B187,Termini!E:E,"Završen"))</f>
        <v/>
      </c>
    </row>
    <row r="188">
      <c r="A188" s="10" t="n"/>
      <c r="B188" s="10" t="n"/>
      <c r="C188" s="10" t="n"/>
      <c r="D188" s="10" t="n"/>
      <c r="E188" s="10" t="n"/>
      <c r="F188" s="10" t="n"/>
      <c r="G188" s="10" t="n"/>
      <c r="H188" s="10" t="n"/>
      <c r="I188" s="10">
        <f>IF(B188="","",COUNTIF(Termini!B:B,B188))</f>
        <v/>
      </c>
      <c r="J188" s="11">
        <f>IF(B188="","",SUMIFS(Termini!F:F,Termini!B:B,B188,Termini!E:E,"Završen"))</f>
        <v/>
      </c>
    </row>
    <row r="189">
      <c r="A189" s="10" t="n"/>
      <c r="B189" s="10" t="n"/>
      <c r="C189" s="10" t="n"/>
      <c r="D189" s="10" t="n"/>
      <c r="E189" s="10" t="n"/>
      <c r="F189" s="10" t="n"/>
      <c r="G189" s="10" t="n"/>
      <c r="H189" s="10" t="n"/>
      <c r="I189" s="10">
        <f>IF(B189="","",COUNTIF(Termini!B:B,B189))</f>
        <v/>
      </c>
      <c r="J189" s="11">
        <f>IF(B189="","",SUMIFS(Termini!F:F,Termini!B:B,B189,Termini!E:E,"Završen"))</f>
        <v/>
      </c>
    </row>
    <row r="190">
      <c r="A190" s="10" t="n"/>
      <c r="B190" s="10" t="n"/>
      <c r="C190" s="10" t="n"/>
      <c r="D190" s="10" t="n"/>
      <c r="E190" s="10" t="n"/>
      <c r="F190" s="10" t="n"/>
      <c r="G190" s="10" t="n"/>
      <c r="H190" s="10" t="n"/>
      <c r="I190" s="10">
        <f>IF(B190="","",COUNTIF(Termini!B:B,B190))</f>
        <v/>
      </c>
      <c r="J190" s="11">
        <f>IF(B190="","",SUMIFS(Termini!F:F,Termini!B:B,B190,Termini!E:E,"Završen"))</f>
        <v/>
      </c>
    </row>
    <row r="191">
      <c r="A191" s="10" t="n"/>
      <c r="B191" s="10" t="n"/>
      <c r="C191" s="10" t="n"/>
      <c r="D191" s="10" t="n"/>
      <c r="E191" s="10" t="n"/>
      <c r="F191" s="10" t="n"/>
      <c r="G191" s="10" t="n"/>
      <c r="H191" s="10" t="n"/>
      <c r="I191" s="10">
        <f>IF(B191="","",COUNTIF(Termini!B:B,B191))</f>
        <v/>
      </c>
      <c r="J191" s="11">
        <f>IF(B191="","",SUMIFS(Termini!F:F,Termini!B:B,B191,Termini!E:E,"Završen"))</f>
        <v/>
      </c>
    </row>
    <row r="192">
      <c r="A192" s="10" t="n"/>
      <c r="B192" s="10" t="n"/>
      <c r="C192" s="10" t="n"/>
      <c r="D192" s="10" t="n"/>
      <c r="E192" s="10" t="n"/>
      <c r="F192" s="10" t="n"/>
      <c r="G192" s="10" t="n"/>
      <c r="H192" s="10" t="n"/>
      <c r="I192" s="10">
        <f>IF(B192="","",COUNTIF(Termini!B:B,B192))</f>
        <v/>
      </c>
      <c r="J192" s="11">
        <f>IF(B192="","",SUMIFS(Termini!F:F,Termini!B:B,B192,Termini!E:E,"Završen"))</f>
        <v/>
      </c>
    </row>
    <row r="193">
      <c r="A193" s="10" t="n"/>
      <c r="B193" s="10" t="n"/>
      <c r="C193" s="10" t="n"/>
      <c r="D193" s="10" t="n"/>
      <c r="E193" s="10" t="n"/>
      <c r="F193" s="10" t="n"/>
      <c r="G193" s="10" t="n"/>
      <c r="H193" s="10" t="n"/>
      <c r="I193" s="10">
        <f>IF(B193="","",COUNTIF(Termini!B:B,B193))</f>
        <v/>
      </c>
      <c r="J193" s="11">
        <f>IF(B193="","",SUMIFS(Termini!F:F,Termini!B:B,B193,Termini!E:E,"Završen"))</f>
        <v/>
      </c>
    </row>
    <row r="194">
      <c r="A194" s="10" t="n"/>
      <c r="B194" s="10" t="n"/>
      <c r="C194" s="10" t="n"/>
      <c r="D194" s="10" t="n"/>
      <c r="E194" s="10" t="n"/>
      <c r="F194" s="10" t="n"/>
      <c r="G194" s="10" t="n"/>
      <c r="H194" s="10" t="n"/>
      <c r="I194" s="10">
        <f>IF(B194="","",COUNTIF(Termini!B:B,B194))</f>
        <v/>
      </c>
      <c r="J194" s="11">
        <f>IF(B194="","",SUMIFS(Termini!F:F,Termini!B:B,B194,Termini!E:E,"Završen"))</f>
        <v/>
      </c>
    </row>
    <row r="195">
      <c r="A195" s="10" t="n"/>
      <c r="B195" s="10" t="n"/>
      <c r="C195" s="10" t="n"/>
      <c r="D195" s="10" t="n"/>
      <c r="E195" s="10" t="n"/>
      <c r="F195" s="10" t="n"/>
      <c r="G195" s="10" t="n"/>
      <c r="H195" s="10" t="n"/>
      <c r="I195" s="10">
        <f>IF(B195="","",COUNTIF(Termini!B:B,B195))</f>
        <v/>
      </c>
      <c r="J195" s="11">
        <f>IF(B195="","",SUMIFS(Termini!F:F,Termini!B:B,B195,Termini!E:E,"Završen"))</f>
        <v/>
      </c>
    </row>
    <row r="196">
      <c r="A196" s="10" t="n"/>
      <c r="B196" s="10" t="n"/>
      <c r="C196" s="10" t="n"/>
      <c r="D196" s="10" t="n"/>
      <c r="E196" s="10" t="n"/>
      <c r="F196" s="10" t="n"/>
      <c r="G196" s="10" t="n"/>
      <c r="H196" s="10" t="n"/>
      <c r="I196" s="10">
        <f>IF(B196="","",COUNTIF(Termini!B:B,B196))</f>
        <v/>
      </c>
      <c r="J196" s="11">
        <f>IF(B196="","",SUMIFS(Termini!F:F,Termini!B:B,B196,Termini!E:E,"Završen"))</f>
        <v/>
      </c>
    </row>
    <row r="197">
      <c r="A197" s="10" t="n"/>
      <c r="B197" s="10" t="n"/>
      <c r="C197" s="10" t="n"/>
      <c r="D197" s="10" t="n"/>
      <c r="E197" s="10" t="n"/>
      <c r="F197" s="10" t="n"/>
      <c r="G197" s="10" t="n"/>
      <c r="H197" s="10" t="n"/>
      <c r="I197" s="10">
        <f>IF(B197="","",COUNTIF(Termini!B:B,B197))</f>
        <v/>
      </c>
      <c r="J197" s="11">
        <f>IF(B197="","",SUMIFS(Termini!F:F,Termini!B:B,B197,Termini!E:E,"Završen"))</f>
        <v/>
      </c>
    </row>
    <row r="198">
      <c r="A198" s="10" t="n"/>
      <c r="B198" s="10" t="n"/>
      <c r="C198" s="10" t="n"/>
      <c r="D198" s="10" t="n"/>
      <c r="E198" s="10" t="n"/>
      <c r="F198" s="10" t="n"/>
      <c r="G198" s="10" t="n"/>
      <c r="H198" s="10" t="n"/>
      <c r="I198" s="10">
        <f>IF(B198="","",COUNTIF(Termini!B:B,B198))</f>
        <v/>
      </c>
      <c r="J198" s="11">
        <f>IF(B198="","",SUMIFS(Termini!F:F,Termini!B:B,B198,Termini!E:E,"Završen"))</f>
        <v/>
      </c>
    </row>
    <row r="199">
      <c r="A199" s="10" t="n"/>
      <c r="B199" s="10" t="n"/>
      <c r="C199" s="10" t="n"/>
      <c r="D199" s="10" t="n"/>
      <c r="E199" s="10" t="n"/>
      <c r="F199" s="10" t="n"/>
      <c r="G199" s="10" t="n"/>
      <c r="H199" s="10" t="n"/>
      <c r="I199" s="10">
        <f>IF(B199="","",COUNTIF(Termini!B:B,B199))</f>
        <v/>
      </c>
      <c r="J199" s="11">
        <f>IF(B199="","",SUMIFS(Termini!F:F,Termini!B:B,B199,Termini!E:E,"Završen"))</f>
        <v/>
      </c>
    </row>
    <row r="200">
      <c r="A200" s="10" t="n"/>
      <c r="B200" s="10" t="n"/>
      <c r="C200" s="10" t="n"/>
      <c r="D200" s="10" t="n"/>
      <c r="E200" s="10" t="n"/>
      <c r="F200" s="10" t="n"/>
      <c r="G200" s="10" t="n"/>
      <c r="H200" s="10" t="n"/>
      <c r="I200" s="10">
        <f>IF(B200="","",COUNTIF(Termini!B:B,B200))</f>
        <v/>
      </c>
      <c r="J200" s="11">
        <f>IF(B200="","",SUMIFS(Termini!F:F,Termini!B:B,B200,Termini!E:E,"Završen"))</f>
        <v/>
      </c>
    </row>
  </sheetData>
  <conditionalFormatting sqref="F2:F200">
    <cfRule type="cellIs" priority="1" operator="equal" dxfId="0">
      <formula>"Aktivan"</formula>
    </cfRule>
    <cfRule type="cellIs" priority="2" operator="equal" dxfId="1">
      <formula>"Neaktivan"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6" customWidth="1" min="5" max="5"/>
  </cols>
  <sheetData>
    <row r="1">
      <c r="A1" s="1" t="inlineStr">
        <is>
          <t>Dashboard</t>
        </is>
      </c>
    </row>
    <row r="2">
      <c r="A2" s="2" t="inlineStr">
        <is>
          <t>Sve se računa automatski iz listova Klijenti i Termini.</t>
        </is>
      </c>
    </row>
    <row r="4" ht="22" customHeight="1">
      <c r="A4" s="12" t="inlineStr">
        <is>
          <t>UKUPNO KLIJENATA</t>
        </is>
      </c>
      <c r="B4" s="13" t="inlineStr">
        <is>
          <t>AKTIVNIH KLIJENATA</t>
        </is>
      </c>
      <c r="C4" s="12" t="inlineStr">
        <is>
          <t>TERMINA UKUPNO</t>
        </is>
      </c>
      <c r="D4" s="14" t="inlineStr">
        <is>
          <t>ZAKAZANIH TERMINA</t>
        </is>
      </c>
    </row>
    <row r="5" ht="40" customHeight="1">
      <c r="A5" s="15">
        <f>COUNTA(Klijenti!B2:B200)</f>
        <v/>
      </c>
      <c r="B5" s="16">
        <f>COUNTIF(Klijenti!F2:F200,"Aktivan")</f>
        <v/>
      </c>
      <c r="C5" s="15">
        <f>COUNTA(Termini!A2:A200)</f>
        <v/>
      </c>
      <c r="D5" s="17">
        <f>COUNTIF(Termini!E2:E200,"Zakazan")</f>
        <v/>
      </c>
    </row>
    <row r="7" ht="22" customHeight="1">
      <c r="A7" s="12" t="inlineStr">
        <is>
          <t>PRIHOD UKUPNO</t>
        </is>
      </c>
      <c r="B7" s="13" t="inlineStr">
        <is>
          <t>PRIHOD OVOG MESECA</t>
        </is>
      </c>
      <c r="C7" s="12" t="inlineStr">
        <is>
          <t>PROSEČNA CENA TERMINA</t>
        </is>
      </c>
      <c r="D7" s="18" t="inlineStr">
        <is>
          <t>OTKAZANIH TERMINA</t>
        </is>
      </c>
    </row>
    <row r="8" ht="40" customHeight="1">
      <c r="A8" s="19">
        <f>SUMIFS(Termini!F2:F200,Termini!E2:E200,"Završen")</f>
        <v/>
      </c>
      <c r="B8" s="20">
        <f>SUMPRODUCT((Termini!E2:E200="Završen")*(MONTH(Termini!A2:A200)=MONTH(TODAY()))*(YEAR(Termini!A2:A200)=YEAR(TODAY()))*Termini!F2:F200)</f>
        <v/>
      </c>
      <c r="C8" s="19">
        <f>IFERROR(AVERAGEIF(Termini!E2:E200,"Završen",Termini!F2:F200),0)</f>
        <v/>
      </c>
      <c r="D8" s="21">
        <f>COUNTIF(Termini!E2:E200,"Otkazan")</f>
        <v/>
      </c>
    </row>
    <row r="11">
      <c r="A11" s="3" t="inlineStr">
        <is>
          <t>Najpopularnije usluge</t>
        </is>
      </c>
    </row>
    <row r="12">
      <c r="A12" s="22" t="inlineStr">
        <is>
          <t>Usluga</t>
        </is>
      </c>
      <c r="B12" s="22" t="inlineStr">
        <is>
          <t>Broj termina</t>
        </is>
      </c>
      <c r="C12" s="22" t="inlineStr">
        <is>
          <t>Prihod (završeni)</t>
        </is>
      </c>
    </row>
    <row r="13">
      <c r="A13" s="10" t="inlineStr">
        <is>
          <t>Konsultacije</t>
        </is>
      </c>
      <c r="B13" s="10">
        <f>COUNTIF(Termini!C:C,A13)</f>
        <v/>
      </c>
      <c r="C13" s="11">
        <f>SUMIFS(Termini!F:F,Termini!C:C,A13,Termini!E:E,"Završen")</f>
        <v/>
      </c>
    </row>
    <row r="14">
      <c r="A14" s="10" t="inlineStr">
        <is>
          <t>Mesečno održavanje</t>
        </is>
      </c>
      <c r="B14" s="10">
        <f>COUNTIF(Termini!C:C,A14)</f>
        <v/>
      </c>
      <c r="C14" s="11">
        <f>SUMIFS(Termini!F:F,Termini!C:C,A14,Termini!E:E,"Završen")</f>
        <v/>
      </c>
    </row>
    <row r="15">
      <c r="A15" s="10" t="inlineStr">
        <is>
          <t>Setup zakazivanja</t>
        </is>
      </c>
      <c r="B15" s="10">
        <f>COUNTIF(Termini!C:C,A15)</f>
        <v/>
      </c>
      <c r="C15" s="11">
        <f>SUMIFS(Termini!F:F,Termini!C:C,A15,Termini!E:E,"Završen")</f>
        <v/>
      </c>
    </row>
    <row r="16">
      <c r="A16" s="10" t="inlineStr">
        <is>
          <t>Google profil setup</t>
        </is>
      </c>
      <c r="B16" s="10">
        <f>COUNTIF(Termini!C:C,A16)</f>
        <v/>
      </c>
      <c r="C16" s="11">
        <f>SUMIFS(Termini!F:F,Termini!C:C,A16,Termini!E:E,"Završen")</f>
        <v/>
      </c>
    </row>
    <row r="17">
      <c r="A17" s="10" t="inlineStr">
        <is>
          <t>WhatsApp Business</t>
        </is>
      </c>
      <c r="B17" s="10">
        <f>COUNTIF(Termini!C:C,A17)</f>
        <v/>
      </c>
      <c r="C17" s="11">
        <f>SUMIFS(Termini!F:F,Termini!C:C,A17,Termini!E:E,"Završen")</f>
        <v/>
      </c>
    </row>
    <row r="18">
      <c r="A18" s="10" t="inlineStr">
        <is>
          <t>AI asistent setup</t>
        </is>
      </c>
      <c r="B18" s="10">
        <f>COUNTIF(Termini!C:C,A18)</f>
        <v/>
      </c>
      <c r="C18" s="11">
        <f>SUMIFS(Termini!F:F,Termini!C:C,A18,Termini!E:E,"Završen")</f>
        <v/>
      </c>
    </row>
    <row r="19">
      <c r="A19" s="10" t="inlineStr">
        <is>
          <t>Landing stranica</t>
        </is>
      </c>
      <c r="B19" s="10">
        <f>COUNTIF(Termini!C:C,A19)</f>
        <v/>
      </c>
      <c r="C19" s="11">
        <f>SUMIFS(Termini!F:F,Termini!C:C,A19,Termini!E:E,"Završen")</f>
        <v/>
      </c>
    </row>
    <row r="22">
      <c r="A22" s="23" t="inlineStr">
        <is>
          <t>Pravljeno sa ★ — Novo Poglavlje  ·  novopoglavlje.rs</t>
        </is>
      </c>
    </row>
  </sheetData>
  <mergeCells count="4">
    <mergeCell ref="A2:E2"/>
    <mergeCell ref="A1:E1"/>
    <mergeCell ref="A22:D22"/>
    <mergeCell ref="A11:D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14" customWidth="1" min="4" max="4"/>
    <col width="12" customWidth="1" min="5" max="5"/>
    <col width="14" customWidth="1" min="6" max="6"/>
    <col width="28" customWidth="1" min="7" max="7"/>
  </cols>
  <sheetData>
    <row r="1">
      <c r="A1" s="9" t="inlineStr">
        <is>
          <t>Datum</t>
        </is>
      </c>
      <c r="B1" s="9" t="inlineStr">
        <is>
          <t>Klijent</t>
        </is>
      </c>
      <c r="C1" s="9" t="inlineStr">
        <is>
          <t>Usluga</t>
        </is>
      </c>
      <c r="D1" s="9" t="inlineStr">
        <is>
          <t>Trajanje (min)</t>
        </is>
      </c>
      <c r="E1" s="9" t="inlineStr">
        <is>
          <t>Status</t>
        </is>
      </c>
      <c r="F1" s="9" t="inlineStr">
        <is>
          <t>Cena (RSD)</t>
        </is>
      </c>
      <c r="G1" s="9" t="inlineStr">
        <is>
          <t>Beleške</t>
        </is>
      </c>
    </row>
    <row r="2">
      <c r="A2" s="24" t="inlineStr">
        <is>
          <t>2025-04-10</t>
        </is>
      </c>
      <c r="B2" s="10" t="inlineStr">
        <is>
          <t>Marko Petrović</t>
        </is>
      </c>
      <c r="C2" s="10" t="inlineStr">
        <is>
          <t>Konsultacije</t>
        </is>
      </c>
      <c r="D2" s="10" t="n">
        <v>60</v>
      </c>
      <c r="E2" s="10" t="inlineStr">
        <is>
          <t>Završen</t>
        </is>
      </c>
      <c r="F2" s="11">
        <f>IF(C2="","",IFERROR(VLOOKUP(C2,Cenovnik!A:B,2,FALSE),0))</f>
        <v/>
      </c>
      <c r="G2" s="10" t="inlineStr">
        <is>
          <t>Sve OK</t>
        </is>
      </c>
    </row>
    <row r="3">
      <c r="A3" s="24" t="inlineStr">
        <is>
          <t>2025-04-12</t>
        </is>
      </c>
      <c r="B3" s="10" t="inlineStr">
        <is>
          <t>Ana Janković</t>
        </is>
      </c>
      <c r="C3" s="10" t="inlineStr">
        <is>
          <t>Mesečno održavanje</t>
        </is>
      </c>
      <c r="D3" s="10" t="n">
        <v>30</v>
      </c>
      <c r="E3" s="10" t="inlineStr">
        <is>
          <t>Završen</t>
        </is>
      </c>
      <c r="F3" s="11">
        <f>IF(C3="","",IFERROR(VLOOKUP(C3,Cenovnik!A:B,2,FALSE),0))</f>
        <v/>
      </c>
      <c r="G3" s="10" t="inlineStr"/>
    </row>
    <row r="4">
      <c r="A4" s="24" t="inlineStr">
        <is>
          <t>2025-04-25</t>
        </is>
      </c>
      <c r="B4" s="10" t="inlineStr">
        <is>
          <t>Marko Petrović</t>
        </is>
      </c>
      <c r="C4" s="10" t="inlineStr">
        <is>
          <t>Setup zakazivanja</t>
        </is>
      </c>
      <c r="D4" s="10" t="n">
        <v>90</v>
      </c>
      <c r="E4" s="10" t="inlineStr">
        <is>
          <t>Zakazan</t>
        </is>
      </c>
      <c r="F4" s="11">
        <f>IF(C4="","",IFERROR(VLOOKUP(C4,Cenovnik!A:B,2,FALSE),0))</f>
        <v/>
      </c>
      <c r="G4" s="10" t="inlineStr"/>
    </row>
    <row r="5">
      <c r="A5" s="24" t="inlineStr">
        <is>
          <t>2025-04-28</t>
        </is>
      </c>
      <c r="B5" s="10" t="inlineStr">
        <is>
          <t>Ana Janković</t>
        </is>
      </c>
      <c r="C5" s="10" t="inlineStr">
        <is>
          <t>Konsultacije</t>
        </is>
      </c>
      <c r="D5" s="10" t="n">
        <v>45</v>
      </c>
      <c r="E5" s="10" t="inlineStr">
        <is>
          <t>Otkazan</t>
        </is>
      </c>
      <c r="F5" s="11">
        <f>IF(C5="","",IFERROR(VLOOKUP(C5,Cenovnik!A:B,2,FALSE),0))</f>
        <v/>
      </c>
      <c r="G5" s="10" t="inlineStr">
        <is>
          <t>Klijent otkazao</t>
        </is>
      </c>
    </row>
    <row r="6">
      <c r="A6" s="24" t="n"/>
      <c r="B6" s="10" t="n"/>
      <c r="C6" s="10" t="n"/>
      <c r="D6" s="10" t="n"/>
      <c r="E6" s="10" t="n"/>
      <c r="F6" s="11">
        <f>IF(C6="","",IFERROR(VLOOKUP(C6,Cenovnik!A:B,2,FALSE),0))</f>
        <v/>
      </c>
      <c r="G6" s="10" t="n"/>
    </row>
    <row r="7">
      <c r="A7" s="24" t="n"/>
      <c r="B7" s="10" t="n"/>
      <c r="C7" s="10" t="n"/>
      <c r="D7" s="10" t="n"/>
      <c r="E7" s="10" t="n"/>
      <c r="F7" s="11">
        <f>IF(C7="","",IFERROR(VLOOKUP(C7,Cenovnik!A:B,2,FALSE),0))</f>
        <v/>
      </c>
      <c r="G7" s="10" t="n"/>
    </row>
    <row r="8">
      <c r="A8" s="24" t="n"/>
      <c r="B8" s="10" t="n"/>
      <c r="C8" s="10" t="n"/>
      <c r="D8" s="10" t="n"/>
      <c r="E8" s="10" t="n"/>
      <c r="F8" s="11">
        <f>IF(C8="","",IFERROR(VLOOKUP(C8,Cenovnik!A:B,2,FALSE),0))</f>
        <v/>
      </c>
      <c r="G8" s="10" t="n"/>
    </row>
    <row r="9">
      <c r="A9" s="24" t="n"/>
      <c r="B9" s="10" t="n"/>
      <c r="C9" s="10" t="n"/>
      <c r="D9" s="10" t="n"/>
      <c r="E9" s="10" t="n"/>
      <c r="F9" s="11">
        <f>IF(C9="","",IFERROR(VLOOKUP(C9,Cenovnik!A:B,2,FALSE),0))</f>
        <v/>
      </c>
      <c r="G9" s="10" t="n"/>
    </row>
    <row r="10">
      <c r="A10" s="24" t="n"/>
      <c r="B10" s="10" t="n"/>
      <c r="C10" s="10" t="n"/>
      <c r="D10" s="10" t="n"/>
      <c r="E10" s="10" t="n"/>
      <c r="F10" s="11">
        <f>IF(C10="","",IFERROR(VLOOKUP(C10,Cenovnik!A:B,2,FALSE),0))</f>
        <v/>
      </c>
      <c r="G10" s="10" t="n"/>
    </row>
    <row r="11">
      <c r="A11" s="24" t="n"/>
      <c r="B11" s="10" t="n"/>
      <c r="C11" s="10" t="n"/>
      <c r="D11" s="10" t="n"/>
      <c r="E11" s="10" t="n"/>
      <c r="F11" s="11">
        <f>IF(C11="","",IFERROR(VLOOKUP(C11,Cenovnik!A:B,2,FALSE),0))</f>
        <v/>
      </c>
      <c r="G11" s="10" t="n"/>
    </row>
    <row r="12">
      <c r="A12" s="24" t="n"/>
      <c r="B12" s="10" t="n"/>
      <c r="C12" s="10" t="n"/>
      <c r="D12" s="10" t="n"/>
      <c r="E12" s="10" t="n"/>
      <c r="F12" s="11">
        <f>IF(C12="","",IFERROR(VLOOKUP(C12,Cenovnik!A:B,2,FALSE),0))</f>
        <v/>
      </c>
      <c r="G12" s="10" t="n"/>
    </row>
    <row r="13">
      <c r="A13" s="24" t="n"/>
      <c r="B13" s="10" t="n"/>
      <c r="C13" s="10" t="n"/>
      <c r="D13" s="10" t="n"/>
      <c r="E13" s="10" t="n"/>
      <c r="F13" s="11">
        <f>IF(C13="","",IFERROR(VLOOKUP(C13,Cenovnik!A:B,2,FALSE),0))</f>
        <v/>
      </c>
      <c r="G13" s="10" t="n"/>
    </row>
    <row r="14">
      <c r="A14" s="24" t="n"/>
      <c r="B14" s="10" t="n"/>
      <c r="C14" s="10" t="n"/>
      <c r="D14" s="10" t="n"/>
      <c r="E14" s="10" t="n"/>
      <c r="F14" s="11">
        <f>IF(C14="","",IFERROR(VLOOKUP(C14,Cenovnik!A:B,2,FALSE),0))</f>
        <v/>
      </c>
      <c r="G14" s="10" t="n"/>
    </row>
    <row r="15">
      <c r="A15" s="24" t="n"/>
      <c r="B15" s="10" t="n"/>
      <c r="C15" s="10" t="n"/>
      <c r="D15" s="10" t="n"/>
      <c r="E15" s="10" t="n"/>
      <c r="F15" s="11">
        <f>IF(C15="","",IFERROR(VLOOKUP(C15,Cenovnik!A:B,2,FALSE),0))</f>
        <v/>
      </c>
      <c r="G15" s="10" t="n"/>
    </row>
    <row r="16">
      <c r="A16" s="24" t="n"/>
      <c r="B16" s="10" t="n"/>
      <c r="C16" s="10" t="n"/>
      <c r="D16" s="10" t="n"/>
      <c r="E16" s="10" t="n"/>
      <c r="F16" s="11">
        <f>IF(C16="","",IFERROR(VLOOKUP(C16,Cenovnik!A:B,2,FALSE),0))</f>
        <v/>
      </c>
      <c r="G16" s="10" t="n"/>
    </row>
    <row r="17">
      <c r="A17" s="24" t="n"/>
      <c r="B17" s="10" t="n"/>
      <c r="C17" s="10" t="n"/>
      <c r="D17" s="10" t="n"/>
      <c r="E17" s="10" t="n"/>
      <c r="F17" s="11">
        <f>IF(C17="","",IFERROR(VLOOKUP(C17,Cenovnik!A:B,2,FALSE),0))</f>
        <v/>
      </c>
      <c r="G17" s="10" t="n"/>
    </row>
    <row r="18">
      <c r="A18" s="24" t="n"/>
      <c r="B18" s="10" t="n"/>
      <c r="C18" s="10" t="n"/>
      <c r="D18" s="10" t="n"/>
      <c r="E18" s="10" t="n"/>
      <c r="F18" s="11">
        <f>IF(C18="","",IFERROR(VLOOKUP(C18,Cenovnik!A:B,2,FALSE),0))</f>
        <v/>
      </c>
      <c r="G18" s="10" t="n"/>
    </row>
    <row r="19">
      <c r="A19" s="24" t="n"/>
      <c r="B19" s="10" t="n"/>
      <c r="C19" s="10" t="n"/>
      <c r="D19" s="10" t="n"/>
      <c r="E19" s="10" t="n"/>
      <c r="F19" s="11">
        <f>IF(C19="","",IFERROR(VLOOKUP(C19,Cenovnik!A:B,2,FALSE),0))</f>
        <v/>
      </c>
      <c r="G19" s="10" t="n"/>
    </row>
    <row r="20">
      <c r="A20" s="24" t="n"/>
      <c r="B20" s="10" t="n"/>
      <c r="C20" s="10" t="n"/>
      <c r="D20" s="10" t="n"/>
      <c r="E20" s="10" t="n"/>
      <c r="F20" s="11">
        <f>IF(C20="","",IFERROR(VLOOKUP(C20,Cenovnik!A:B,2,FALSE),0))</f>
        <v/>
      </c>
      <c r="G20" s="10" t="n"/>
    </row>
    <row r="21">
      <c r="A21" s="24" t="n"/>
      <c r="B21" s="10" t="n"/>
      <c r="C21" s="10" t="n"/>
      <c r="D21" s="10" t="n"/>
      <c r="E21" s="10" t="n"/>
      <c r="F21" s="11">
        <f>IF(C21="","",IFERROR(VLOOKUP(C21,Cenovnik!A:B,2,FALSE),0))</f>
        <v/>
      </c>
      <c r="G21" s="10" t="n"/>
    </row>
    <row r="22">
      <c r="A22" s="24" t="n"/>
      <c r="B22" s="10" t="n"/>
      <c r="C22" s="10" t="n"/>
      <c r="D22" s="10" t="n"/>
      <c r="E22" s="10" t="n"/>
      <c r="F22" s="11">
        <f>IF(C22="","",IFERROR(VLOOKUP(C22,Cenovnik!A:B,2,FALSE),0))</f>
        <v/>
      </c>
      <c r="G22" s="10" t="n"/>
    </row>
    <row r="23">
      <c r="A23" s="24" t="n"/>
      <c r="B23" s="10" t="n"/>
      <c r="C23" s="10" t="n"/>
      <c r="D23" s="10" t="n"/>
      <c r="E23" s="10" t="n"/>
      <c r="F23" s="11">
        <f>IF(C23="","",IFERROR(VLOOKUP(C23,Cenovnik!A:B,2,FALSE),0))</f>
        <v/>
      </c>
      <c r="G23" s="10" t="n"/>
    </row>
    <row r="24">
      <c r="A24" s="24" t="n"/>
      <c r="B24" s="10" t="n"/>
      <c r="C24" s="10" t="n"/>
      <c r="D24" s="10" t="n"/>
      <c r="E24" s="10" t="n"/>
      <c r="F24" s="11">
        <f>IF(C24="","",IFERROR(VLOOKUP(C24,Cenovnik!A:B,2,FALSE),0))</f>
        <v/>
      </c>
      <c r="G24" s="10" t="n"/>
    </row>
    <row r="25">
      <c r="A25" s="24" t="n"/>
      <c r="B25" s="10" t="n"/>
      <c r="C25" s="10" t="n"/>
      <c r="D25" s="10" t="n"/>
      <c r="E25" s="10" t="n"/>
      <c r="F25" s="11">
        <f>IF(C25="","",IFERROR(VLOOKUP(C25,Cenovnik!A:B,2,FALSE),0))</f>
        <v/>
      </c>
      <c r="G25" s="10" t="n"/>
    </row>
    <row r="26">
      <c r="A26" s="24" t="n"/>
      <c r="B26" s="10" t="n"/>
      <c r="C26" s="10" t="n"/>
      <c r="D26" s="10" t="n"/>
      <c r="E26" s="10" t="n"/>
      <c r="F26" s="11">
        <f>IF(C26="","",IFERROR(VLOOKUP(C26,Cenovnik!A:B,2,FALSE),0))</f>
        <v/>
      </c>
      <c r="G26" s="10" t="n"/>
    </row>
    <row r="27">
      <c r="A27" s="24" t="n"/>
      <c r="B27" s="10" t="n"/>
      <c r="C27" s="10" t="n"/>
      <c r="D27" s="10" t="n"/>
      <c r="E27" s="10" t="n"/>
      <c r="F27" s="11">
        <f>IF(C27="","",IFERROR(VLOOKUP(C27,Cenovnik!A:B,2,FALSE),0))</f>
        <v/>
      </c>
      <c r="G27" s="10" t="n"/>
    </row>
    <row r="28">
      <c r="A28" s="24" t="n"/>
      <c r="B28" s="10" t="n"/>
      <c r="C28" s="10" t="n"/>
      <c r="D28" s="10" t="n"/>
      <c r="E28" s="10" t="n"/>
      <c r="F28" s="11">
        <f>IF(C28="","",IFERROR(VLOOKUP(C28,Cenovnik!A:B,2,FALSE),0))</f>
        <v/>
      </c>
      <c r="G28" s="10" t="n"/>
    </row>
    <row r="29">
      <c r="A29" s="24" t="n"/>
      <c r="B29" s="10" t="n"/>
      <c r="C29" s="10" t="n"/>
      <c r="D29" s="10" t="n"/>
      <c r="E29" s="10" t="n"/>
      <c r="F29" s="11">
        <f>IF(C29="","",IFERROR(VLOOKUP(C29,Cenovnik!A:B,2,FALSE),0))</f>
        <v/>
      </c>
      <c r="G29" s="10" t="n"/>
    </row>
    <row r="30">
      <c r="A30" s="24" t="n"/>
      <c r="B30" s="10" t="n"/>
      <c r="C30" s="10" t="n"/>
      <c r="D30" s="10" t="n"/>
      <c r="E30" s="10" t="n"/>
      <c r="F30" s="11">
        <f>IF(C30="","",IFERROR(VLOOKUP(C30,Cenovnik!A:B,2,FALSE),0))</f>
        <v/>
      </c>
      <c r="G30" s="10" t="n"/>
    </row>
    <row r="31">
      <c r="A31" s="24" t="n"/>
      <c r="B31" s="10" t="n"/>
      <c r="C31" s="10" t="n"/>
      <c r="D31" s="10" t="n"/>
      <c r="E31" s="10" t="n"/>
      <c r="F31" s="11">
        <f>IF(C31="","",IFERROR(VLOOKUP(C31,Cenovnik!A:B,2,FALSE),0))</f>
        <v/>
      </c>
      <c r="G31" s="10" t="n"/>
    </row>
    <row r="32">
      <c r="A32" s="24" t="n"/>
      <c r="B32" s="10" t="n"/>
      <c r="C32" s="10" t="n"/>
      <c r="D32" s="10" t="n"/>
      <c r="E32" s="10" t="n"/>
      <c r="F32" s="11">
        <f>IF(C32="","",IFERROR(VLOOKUP(C32,Cenovnik!A:B,2,FALSE),0))</f>
        <v/>
      </c>
      <c r="G32" s="10" t="n"/>
    </row>
    <row r="33">
      <c r="A33" s="24" t="n"/>
      <c r="B33" s="10" t="n"/>
      <c r="C33" s="10" t="n"/>
      <c r="D33" s="10" t="n"/>
      <c r="E33" s="10" t="n"/>
      <c r="F33" s="11">
        <f>IF(C33="","",IFERROR(VLOOKUP(C33,Cenovnik!A:B,2,FALSE),0))</f>
        <v/>
      </c>
      <c r="G33" s="10" t="n"/>
    </row>
    <row r="34">
      <c r="A34" s="24" t="n"/>
      <c r="B34" s="10" t="n"/>
      <c r="C34" s="10" t="n"/>
      <c r="D34" s="10" t="n"/>
      <c r="E34" s="10" t="n"/>
      <c r="F34" s="11">
        <f>IF(C34="","",IFERROR(VLOOKUP(C34,Cenovnik!A:B,2,FALSE),0))</f>
        <v/>
      </c>
      <c r="G34" s="10" t="n"/>
    </row>
    <row r="35">
      <c r="A35" s="24" t="n"/>
      <c r="B35" s="10" t="n"/>
      <c r="C35" s="10" t="n"/>
      <c r="D35" s="10" t="n"/>
      <c r="E35" s="10" t="n"/>
      <c r="F35" s="11">
        <f>IF(C35="","",IFERROR(VLOOKUP(C35,Cenovnik!A:B,2,FALSE),0))</f>
        <v/>
      </c>
      <c r="G35" s="10" t="n"/>
    </row>
    <row r="36">
      <c r="A36" s="24" t="n"/>
      <c r="B36" s="10" t="n"/>
      <c r="C36" s="10" t="n"/>
      <c r="D36" s="10" t="n"/>
      <c r="E36" s="10" t="n"/>
      <c r="F36" s="11">
        <f>IF(C36="","",IFERROR(VLOOKUP(C36,Cenovnik!A:B,2,FALSE),0))</f>
        <v/>
      </c>
      <c r="G36" s="10" t="n"/>
    </row>
    <row r="37">
      <c r="A37" s="24" t="n"/>
      <c r="B37" s="10" t="n"/>
      <c r="C37" s="10" t="n"/>
      <c r="D37" s="10" t="n"/>
      <c r="E37" s="10" t="n"/>
      <c r="F37" s="11">
        <f>IF(C37="","",IFERROR(VLOOKUP(C37,Cenovnik!A:B,2,FALSE),0))</f>
        <v/>
      </c>
      <c r="G37" s="10" t="n"/>
    </row>
    <row r="38">
      <c r="A38" s="24" t="n"/>
      <c r="B38" s="10" t="n"/>
      <c r="C38" s="10" t="n"/>
      <c r="D38" s="10" t="n"/>
      <c r="E38" s="10" t="n"/>
      <c r="F38" s="11">
        <f>IF(C38="","",IFERROR(VLOOKUP(C38,Cenovnik!A:B,2,FALSE),0))</f>
        <v/>
      </c>
      <c r="G38" s="10" t="n"/>
    </row>
    <row r="39">
      <c r="A39" s="24" t="n"/>
      <c r="B39" s="10" t="n"/>
      <c r="C39" s="10" t="n"/>
      <c r="D39" s="10" t="n"/>
      <c r="E39" s="10" t="n"/>
      <c r="F39" s="11">
        <f>IF(C39="","",IFERROR(VLOOKUP(C39,Cenovnik!A:B,2,FALSE),0))</f>
        <v/>
      </c>
      <c r="G39" s="10" t="n"/>
    </row>
    <row r="40">
      <c r="A40" s="24" t="n"/>
      <c r="B40" s="10" t="n"/>
      <c r="C40" s="10" t="n"/>
      <c r="D40" s="10" t="n"/>
      <c r="E40" s="10" t="n"/>
      <c r="F40" s="11">
        <f>IF(C40="","",IFERROR(VLOOKUP(C40,Cenovnik!A:B,2,FALSE),0))</f>
        <v/>
      </c>
      <c r="G40" s="10" t="n"/>
    </row>
    <row r="41">
      <c r="A41" s="24" t="n"/>
      <c r="B41" s="10" t="n"/>
      <c r="C41" s="10" t="n"/>
      <c r="D41" s="10" t="n"/>
      <c r="E41" s="10" t="n"/>
      <c r="F41" s="11">
        <f>IF(C41="","",IFERROR(VLOOKUP(C41,Cenovnik!A:B,2,FALSE),0))</f>
        <v/>
      </c>
      <c r="G41" s="10" t="n"/>
    </row>
    <row r="42">
      <c r="A42" s="24" t="n"/>
      <c r="B42" s="10" t="n"/>
      <c r="C42" s="10" t="n"/>
      <c r="D42" s="10" t="n"/>
      <c r="E42" s="10" t="n"/>
      <c r="F42" s="11">
        <f>IF(C42="","",IFERROR(VLOOKUP(C42,Cenovnik!A:B,2,FALSE),0))</f>
        <v/>
      </c>
      <c r="G42" s="10" t="n"/>
    </row>
    <row r="43">
      <c r="A43" s="24" t="n"/>
      <c r="B43" s="10" t="n"/>
      <c r="C43" s="10" t="n"/>
      <c r="D43" s="10" t="n"/>
      <c r="E43" s="10" t="n"/>
      <c r="F43" s="11">
        <f>IF(C43="","",IFERROR(VLOOKUP(C43,Cenovnik!A:B,2,FALSE),0))</f>
        <v/>
      </c>
      <c r="G43" s="10" t="n"/>
    </row>
    <row r="44">
      <c r="A44" s="24" t="n"/>
      <c r="B44" s="10" t="n"/>
      <c r="C44" s="10" t="n"/>
      <c r="D44" s="10" t="n"/>
      <c r="E44" s="10" t="n"/>
      <c r="F44" s="11">
        <f>IF(C44="","",IFERROR(VLOOKUP(C44,Cenovnik!A:B,2,FALSE),0))</f>
        <v/>
      </c>
      <c r="G44" s="10" t="n"/>
    </row>
    <row r="45">
      <c r="A45" s="24" t="n"/>
      <c r="B45" s="10" t="n"/>
      <c r="C45" s="10" t="n"/>
      <c r="D45" s="10" t="n"/>
      <c r="E45" s="10" t="n"/>
      <c r="F45" s="11">
        <f>IF(C45="","",IFERROR(VLOOKUP(C45,Cenovnik!A:B,2,FALSE),0))</f>
        <v/>
      </c>
      <c r="G45" s="10" t="n"/>
    </row>
    <row r="46">
      <c r="A46" s="24" t="n"/>
      <c r="B46" s="10" t="n"/>
      <c r="C46" s="10" t="n"/>
      <c r="D46" s="10" t="n"/>
      <c r="E46" s="10" t="n"/>
      <c r="F46" s="11">
        <f>IF(C46="","",IFERROR(VLOOKUP(C46,Cenovnik!A:B,2,FALSE),0))</f>
        <v/>
      </c>
      <c r="G46" s="10" t="n"/>
    </row>
    <row r="47">
      <c r="A47" s="24" t="n"/>
      <c r="B47" s="10" t="n"/>
      <c r="C47" s="10" t="n"/>
      <c r="D47" s="10" t="n"/>
      <c r="E47" s="10" t="n"/>
      <c r="F47" s="11">
        <f>IF(C47="","",IFERROR(VLOOKUP(C47,Cenovnik!A:B,2,FALSE),0))</f>
        <v/>
      </c>
      <c r="G47" s="10" t="n"/>
    </row>
    <row r="48">
      <c r="A48" s="24" t="n"/>
      <c r="B48" s="10" t="n"/>
      <c r="C48" s="10" t="n"/>
      <c r="D48" s="10" t="n"/>
      <c r="E48" s="10" t="n"/>
      <c r="F48" s="11">
        <f>IF(C48="","",IFERROR(VLOOKUP(C48,Cenovnik!A:B,2,FALSE),0))</f>
        <v/>
      </c>
      <c r="G48" s="10" t="n"/>
    </row>
    <row r="49">
      <c r="A49" s="24" t="n"/>
      <c r="B49" s="10" t="n"/>
      <c r="C49" s="10" t="n"/>
      <c r="D49" s="10" t="n"/>
      <c r="E49" s="10" t="n"/>
      <c r="F49" s="11">
        <f>IF(C49="","",IFERROR(VLOOKUP(C49,Cenovnik!A:B,2,FALSE),0))</f>
        <v/>
      </c>
      <c r="G49" s="10" t="n"/>
    </row>
    <row r="50">
      <c r="A50" s="24" t="n"/>
      <c r="B50" s="10" t="n"/>
      <c r="C50" s="10" t="n"/>
      <c r="D50" s="10" t="n"/>
      <c r="E50" s="10" t="n"/>
      <c r="F50" s="11">
        <f>IF(C50="","",IFERROR(VLOOKUP(C50,Cenovnik!A:B,2,FALSE),0))</f>
        <v/>
      </c>
      <c r="G50" s="10" t="n"/>
    </row>
    <row r="51">
      <c r="A51" s="24" t="n"/>
      <c r="B51" s="10" t="n"/>
      <c r="C51" s="10" t="n"/>
      <c r="D51" s="10" t="n"/>
      <c r="E51" s="10" t="n"/>
      <c r="F51" s="11">
        <f>IF(C51="","",IFERROR(VLOOKUP(C51,Cenovnik!A:B,2,FALSE),0))</f>
        <v/>
      </c>
      <c r="G51" s="10" t="n"/>
    </row>
    <row r="52">
      <c r="A52" s="24" t="n"/>
      <c r="B52" s="10" t="n"/>
      <c r="C52" s="10" t="n"/>
      <c r="D52" s="10" t="n"/>
      <c r="E52" s="10" t="n"/>
      <c r="F52" s="11">
        <f>IF(C52="","",IFERROR(VLOOKUP(C52,Cenovnik!A:B,2,FALSE),0))</f>
        <v/>
      </c>
      <c r="G52" s="10" t="n"/>
    </row>
    <row r="53">
      <c r="A53" s="24" t="n"/>
      <c r="B53" s="10" t="n"/>
      <c r="C53" s="10" t="n"/>
      <c r="D53" s="10" t="n"/>
      <c r="E53" s="10" t="n"/>
      <c r="F53" s="11">
        <f>IF(C53="","",IFERROR(VLOOKUP(C53,Cenovnik!A:B,2,FALSE),0))</f>
        <v/>
      </c>
      <c r="G53" s="10" t="n"/>
    </row>
    <row r="54">
      <c r="A54" s="24" t="n"/>
      <c r="B54" s="10" t="n"/>
      <c r="C54" s="10" t="n"/>
      <c r="D54" s="10" t="n"/>
      <c r="E54" s="10" t="n"/>
      <c r="F54" s="11">
        <f>IF(C54="","",IFERROR(VLOOKUP(C54,Cenovnik!A:B,2,FALSE),0))</f>
        <v/>
      </c>
      <c r="G54" s="10" t="n"/>
    </row>
    <row r="55">
      <c r="A55" s="24" t="n"/>
      <c r="B55" s="10" t="n"/>
      <c r="C55" s="10" t="n"/>
      <c r="D55" s="10" t="n"/>
      <c r="E55" s="10" t="n"/>
      <c r="F55" s="11">
        <f>IF(C55="","",IFERROR(VLOOKUP(C55,Cenovnik!A:B,2,FALSE),0))</f>
        <v/>
      </c>
      <c r="G55" s="10" t="n"/>
    </row>
    <row r="56">
      <c r="A56" s="24" t="n"/>
      <c r="B56" s="10" t="n"/>
      <c r="C56" s="10" t="n"/>
      <c r="D56" s="10" t="n"/>
      <c r="E56" s="10" t="n"/>
      <c r="F56" s="11">
        <f>IF(C56="","",IFERROR(VLOOKUP(C56,Cenovnik!A:B,2,FALSE),0))</f>
        <v/>
      </c>
      <c r="G56" s="10" t="n"/>
    </row>
    <row r="57">
      <c r="A57" s="24" t="n"/>
      <c r="B57" s="10" t="n"/>
      <c r="C57" s="10" t="n"/>
      <c r="D57" s="10" t="n"/>
      <c r="E57" s="10" t="n"/>
      <c r="F57" s="11">
        <f>IF(C57="","",IFERROR(VLOOKUP(C57,Cenovnik!A:B,2,FALSE),0))</f>
        <v/>
      </c>
      <c r="G57" s="10" t="n"/>
    </row>
    <row r="58">
      <c r="A58" s="24" t="n"/>
      <c r="B58" s="10" t="n"/>
      <c r="C58" s="10" t="n"/>
      <c r="D58" s="10" t="n"/>
      <c r="E58" s="10" t="n"/>
      <c r="F58" s="11">
        <f>IF(C58="","",IFERROR(VLOOKUP(C58,Cenovnik!A:B,2,FALSE),0))</f>
        <v/>
      </c>
      <c r="G58" s="10" t="n"/>
    </row>
    <row r="59">
      <c r="A59" s="24" t="n"/>
      <c r="B59" s="10" t="n"/>
      <c r="C59" s="10" t="n"/>
      <c r="D59" s="10" t="n"/>
      <c r="E59" s="10" t="n"/>
      <c r="F59" s="11">
        <f>IF(C59="","",IFERROR(VLOOKUP(C59,Cenovnik!A:B,2,FALSE),0))</f>
        <v/>
      </c>
      <c r="G59" s="10" t="n"/>
    </row>
    <row r="60">
      <c r="A60" s="24" t="n"/>
      <c r="B60" s="10" t="n"/>
      <c r="C60" s="10" t="n"/>
      <c r="D60" s="10" t="n"/>
      <c r="E60" s="10" t="n"/>
      <c r="F60" s="11">
        <f>IF(C60="","",IFERROR(VLOOKUP(C60,Cenovnik!A:B,2,FALSE),0))</f>
        <v/>
      </c>
      <c r="G60" s="10" t="n"/>
    </row>
    <row r="61">
      <c r="A61" s="24" t="n"/>
      <c r="B61" s="10" t="n"/>
      <c r="C61" s="10" t="n"/>
      <c r="D61" s="10" t="n"/>
      <c r="E61" s="10" t="n"/>
      <c r="F61" s="11">
        <f>IF(C61="","",IFERROR(VLOOKUP(C61,Cenovnik!A:B,2,FALSE),0))</f>
        <v/>
      </c>
      <c r="G61" s="10" t="n"/>
    </row>
    <row r="62">
      <c r="A62" s="24" t="n"/>
      <c r="B62" s="10" t="n"/>
      <c r="C62" s="10" t="n"/>
      <c r="D62" s="10" t="n"/>
      <c r="E62" s="10" t="n"/>
      <c r="F62" s="11">
        <f>IF(C62="","",IFERROR(VLOOKUP(C62,Cenovnik!A:B,2,FALSE),0))</f>
        <v/>
      </c>
      <c r="G62" s="10" t="n"/>
    </row>
    <row r="63">
      <c r="A63" s="24" t="n"/>
      <c r="B63" s="10" t="n"/>
      <c r="C63" s="10" t="n"/>
      <c r="D63" s="10" t="n"/>
      <c r="E63" s="10" t="n"/>
      <c r="F63" s="11">
        <f>IF(C63="","",IFERROR(VLOOKUP(C63,Cenovnik!A:B,2,FALSE),0))</f>
        <v/>
      </c>
      <c r="G63" s="10" t="n"/>
    </row>
    <row r="64">
      <c r="A64" s="24" t="n"/>
      <c r="B64" s="10" t="n"/>
      <c r="C64" s="10" t="n"/>
      <c r="D64" s="10" t="n"/>
      <c r="E64" s="10" t="n"/>
      <c r="F64" s="11">
        <f>IF(C64="","",IFERROR(VLOOKUP(C64,Cenovnik!A:B,2,FALSE),0))</f>
        <v/>
      </c>
      <c r="G64" s="10" t="n"/>
    </row>
    <row r="65">
      <c r="A65" s="24" t="n"/>
      <c r="B65" s="10" t="n"/>
      <c r="C65" s="10" t="n"/>
      <c r="D65" s="10" t="n"/>
      <c r="E65" s="10" t="n"/>
      <c r="F65" s="11">
        <f>IF(C65="","",IFERROR(VLOOKUP(C65,Cenovnik!A:B,2,FALSE),0))</f>
        <v/>
      </c>
      <c r="G65" s="10" t="n"/>
    </row>
    <row r="66">
      <c r="A66" s="24" t="n"/>
      <c r="B66" s="10" t="n"/>
      <c r="C66" s="10" t="n"/>
      <c r="D66" s="10" t="n"/>
      <c r="E66" s="10" t="n"/>
      <c r="F66" s="11">
        <f>IF(C66="","",IFERROR(VLOOKUP(C66,Cenovnik!A:B,2,FALSE),0))</f>
        <v/>
      </c>
      <c r="G66" s="10" t="n"/>
    </row>
    <row r="67">
      <c r="A67" s="24" t="n"/>
      <c r="B67" s="10" t="n"/>
      <c r="C67" s="10" t="n"/>
      <c r="D67" s="10" t="n"/>
      <c r="E67" s="10" t="n"/>
      <c r="F67" s="11">
        <f>IF(C67="","",IFERROR(VLOOKUP(C67,Cenovnik!A:B,2,FALSE),0))</f>
        <v/>
      </c>
      <c r="G67" s="10" t="n"/>
    </row>
    <row r="68">
      <c r="A68" s="24" t="n"/>
      <c r="B68" s="10" t="n"/>
      <c r="C68" s="10" t="n"/>
      <c r="D68" s="10" t="n"/>
      <c r="E68" s="10" t="n"/>
      <c r="F68" s="11">
        <f>IF(C68="","",IFERROR(VLOOKUP(C68,Cenovnik!A:B,2,FALSE),0))</f>
        <v/>
      </c>
      <c r="G68" s="10" t="n"/>
    </row>
    <row r="69">
      <c r="A69" s="24" t="n"/>
      <c r="B69" s="10" t="n"/>
      <c r="C69" s="10" t="n"/>
      <c r="D69" s="10" t="n"/>
      <c r="E69" s="10" t="n"/>
      <c r="F69" s="11">
        <f>IF(C69="","",IFERROR(VLOOKUP(C69,Cenovnik!A:B,2,FALSE),0))</f>
        <v/>
      </c>
      <c r="G69" s="10" t="n"/>
    </row>
    <row r="70">
      <c r="A70" s="24" t="n"/>
      <c r="B70" s="10" t="n"/>
      <c r="C70" s="10" t="n"/>
      <c r="D70" s="10" t="n"/>
      <c r="E70" s="10" t="n"/>
      <c r="F70" s="11">
        <f>IF(C70="","",IFERROR(VLOOKUP(C70,Cenovnik!A:B,2,FALSE),0))</f>
        <v/>
      </c>
      <c r="G70" s="10" t="n"/>
    </row>
    <row r="71">
      <c r="A71" s="24" t="n"/>
      <c r="B71" s="10" t="n"/>
      <c r="C71" s="10" t="n"/>
      <c r="D71" s="10" t="n"/>
      <c r="E71" s="10" t="n"/>
      <c r="F71" s="11">
        <f>IF(C71="","",IFERROR(VLOOKUP(C71,Cenovnik!A:B,2,FALSE),0))</f>
        <v/>
      </c>
      <c r="G71" s="10" t="n"/>
    </row>
    <row r="72">
      <c r="A72" s="24" t="n"/>
      <c r="B72" s="10" t="n"/>
      <c r="C72" s="10" t="n"/>
      <c r="D72" s="10" t="n"/>
      <c r="E72" s="10" t="n"/>
      <c r="F72" s="11">
        <f>IF(C72="","",IFERROR(VLOOKUP(C72,Cenovnik!A:B,2,FALSE),0))</f>
        <v/>
      </c>
      <c r="G72" s="10" t="n"/>
    </row>
    <row r="73">
      <c r="A73" s="24" t="n"/>
      <c r="B73" s="10" t="n"/>
      <c r="C73" s="10" t="n"/>
      <c r="D73" s="10" t="n"/>
      <c r="E73" s="10" t="n"/>
      <c r="F73" s="11">
        <f>IF(C73="","",IFERROR(VLOOKUP(C73,Cenovnik!A:B,2,FALSE),0))</f>
        <v/>
      </c>
      <c r="G73" s="10" t="n"/>
    </row>
    <row r="74">
      <c r="A74" s="24" t="n"/>
      <c r="B74" s="10" t="n"/>
      <c r="C74" s="10" t="n"/>
      <c r="D74" s="10" t="n"/>
      <c r="E74" s="10" t="n"/>
      <c r="F74" s="11">
        <f>IF(C74="","",IFERROR(VLOOKUP(C74,Cenovnik!A:B,2,FALSE),0))</f>
        <v/>
      </c>
      <c r="G74" s="10" t="n"/>
    </row>
    <row r="75">
      <c r="A75" s="24" t="n"/>
      <c r="B75" s="10" t="n"/>
      <c r="C75" s="10" t="n"/>
      <c r="D75" s="10" t="n"/>
      <c r="E75" s="10" t="n"/>
      <c r="F75" s="11">
        <f>IF(C75="","",IFERROR(VLOOKUP(C75,Cenovnik!A:B,2,FALSE),0))</f>
        <v/>
      </c>
      <c r="G75" s="10" t="n"/>
    </row>
    <row r="76">
      <c r="A76" s="24" t="n"/>
      <c r="B76" s="10" t="n"/>
      <c r="C76" s="10" t="n"/>
      <c r="D76" s="10" t="n"/>
      <c r="E76" s="10" t="n"/>
      <c r="F76" s="11">
        <f>IF(C76="","",IFERROR(VLOOKUP(C76,Cenovnik!A:B,2,FALSE),0))</f>
        <v/>
      </c>
      <c r="G76" s="10" t="n"/>
    </row>
    <row r="77">
      <c r="A77" s="24" t="n"/>
      <c r="B77" s="10" t="n"/>
      <c r="C77" s="10" t="n"/>
      <c r="D77" s="10" t="n"/>
      <c r="E77" s="10" t="n"/>
      <c r="F77" s="11">
        <f>IF(C77="","",IFERROR(VLOOKUP(C77,Cenovnik!A:B,2,FALSE),0))</f>
        <v/>
      </c>
      <c r="G77" s="10" t="n"/>
    </row>
    <row r="78">
      <c r="A78" s="24" t="n"/>
      <c r="B78" s="10" t="n"/>
      <c r="C78" s="10" t="n"/>
      <c r="D78" s="10" t="n"/>
      <c r="E78" s="10" t="n"/>
      <c r="F78" s="11">
        <f>IF(C78="","",IFERROR(VLOOKUP(C78,Cenovnik!A:B,2,FALSE),0))</f>
        <v/>
      </c>
      <c r="G78" s="10" t="n"/>
    </row>
    <row r="79">
      <c r="A79" s="24" t="n"/>
      <c r="B79" s="10" t="n"/>
      <c r="C79" s="10" t="n"/>
      <c r="D79" s="10" t="n"/>
      <c r="E79" s="10" t="n"/>
      <c r="F79" s="11">
        <f>IF(C79="","",IFERROR(VLOOKUP(C79,Cenovnik!A:B,2,FALSE),0))</f>
        <v/>
      </c>
      <c r="G79" s="10" t="n"/>
    </row>
    <row r="80">
      <c r="A80" s="24" t="n"/>
      <c r="B80" s="10" t="n"/>
      <c r="C80" s="10" t="n"/>
      <c r="D80" s="10" t="n"/>
      <c r="E80" s="10" t="n"/>
      <c r="F80" s="11">
        <f>IF(C80="","",IFERROR(VLOOKUP(C80,Cenovnik!A:B,2,FALSE),0))</f>
        <v/>
      </c>
      <c r="G80" s="10" t="n"/>
    </row>
    <row r="81">
      <c r="A81" s="24" t="n"/>
      <c r="B81" s="10" t="n"/>
      <c r="C81" s="10" t="n"/>
      <c r="D81" s="10" t="n"/>
      <c r="E81" s="10" t="n"/>
      <c r="F81" s="11">
        <f>IF(C81="","",IFERROR(VLOOKUP(C81,Cenovnik!A:B,2,FALSE),0))</f>
        <v/>
      </c>
      <c r="G81" s="10" t="n"/>
    </row>
    <row r="82">
      <c r="A82" s="24" t="n"/>
      <c r="B82" s="10" t="n"/>
      <c r="C82" s="10" t="n"/>
      <c r="D82" s="10" t="n"/>
      <c r="E82" s="10" t="n"/>
      <c r="F82" s="11">
        <f>IF(C82="","",IFERROR(VLOOKUP(C82,Cenovnik!A:B,2,FALSE),0))</f>
        <v/>
      </c>
      <c r="G82" s="10" t="n"/>
    </row>
    <row r="83">
      <c r="A83" s="24" t="n"/>
      <c r="B83" s="10" t="n"/>
      <c r="C83" s="10" t="n"/>
      <c r="D83" s="10" t="n"/>
      <c r="E83" s="10" t="n"/>
      <c r="F83" s="11">
        <f>IF(C83="","",IFERROR(VLOOKUP(C83,Cenovnik!A:B,2,FALSE),0))</f>
        <v/>
      </c>
      <c r="G83" s="10" t="n"/>
    </row>
    <row r="84">
      <c r="A84" s="24" t="n"/>
      <c r="B84" s="10" t="n"/>
      <c r="C84" s="10" t="n"/>
      <c r="D84" s="10" t="n"/>
      <c r="E84" s="10" t="n"/>
      <c r="F84" s="11">
        <f>IF(C84="","",IFERROR(VLOOKUP(C84,Cenovnik!A:B,2,FALSE),0))</f>
        <v/>
      </c>
      <c r="G84" s="10" t="n"/>
    </row>
    <row r="85">
      <c r="A85" s="24" t="n"/>
      <c r="B85" s="10" t="n"/>
      <c r="C85" s="10" t="n"/>
      <c r="D85" s="10" t="n"/>
      <c r="E85" s="10" t="n"/>
      <c r="F85" s="11">
        <f>IF(C85="","",IFERROR(VLOOKUP(C85,Cenovnik!A:B,2,FALSE),0))</f>
        <v/>
      </c>
      <c r="G85" s="10" t="n"/>
    </row>
    <row r="86">
      <c r="A86" s="24" t="n"/>
      <c r="B86" s="10" t="n"/>
      <c r="C86" s="10" t="n"/>
      <c r="D86" s="10" t="n"/>
      <c r="E86" s="10" t="n"/>
      <c r="F86" s="11">
        <f>IF(C86="","",IFERROR(VLOOKUP(C86,Cenovnik!A:B,2,FALSE),0))</f>
        <v/>
      </c>
      <c r="G86" s="10" t="n"/>
    </row>
    <row r="87">
      <c r="A87" s="24" t="n"/>
      <c r="B87" s="10" t="n"/>
      <c r="C87" s="10" t="n"/>
      <c r="D87" s="10" t="n"/>
      <c r="E87" s="10" t="n"/>
      <c r="F87" s="11">
        <f>IF(C87="","",IFERROR(VLOOKUP(C87,Cenovnik!A:B,2,FALSE),0))</f>
        <v/>
      </c>
      <c r="G87" s="10" t="n"/>
    </row>
    <row r="88">
      <c r="A88" s="24" t="n"/>
      <c r="B88" s="10" t="n"/>
      <c r="C88" s="10" t="n"/>
      <c r="D88" s="10" t="n"/>
      <c r="E88" s="10" t="n"/>
      <c r="F88" s="11">
        <f>IF(C88="","",IFERROR(VLOOKUP(C88,Cenovnik!A:B,2,FALSE),0))</f>
        <v/>
      </c>
      <c r="G88" s="10" t="n"/>
    </row>
    <row r="89">
      <c r="A89" s="24" t="n"/>
      <c r="B89" s="10" t="n"/>
      <c r="C89" s="10" t="n"/>
      <c r="D89" s="10" t="n"/>
      <c r="E89" s="10" t="n"/>
      <c r="F89" s="11">
        <f>IF(C89="","",IFERROR(VLOOKUP(C89,Cenovnik!A:B,2,FALSE),0))</f>
        <v/>
      </c>
      <c r="G89" s="10" t="n"/>
    </row>
    <row r="90">
      <c r="A90" s="24" t="n"/>
      <c r="B90" s="10" t="n"/>
      <c r="C90" s="10" t="n"/>
      <c r="D90" s="10" t="n"/>
      <c r="E90" s="10" t="n"/>
      <c r="F90" s="11">
        <f>IF(C90="","",IFERROR(VLOOKUP(C90,Cenovnik!A:B,2,FALSE),0))</f>
        <v/>
      </c>
      <c r="G90" s="10" t="n"/>
    </row>
    <row r="91">
      <c r="A91" s="24" t="n"/>
      <c r="B91" s="10" t="n"/>
      <c r="C91" s="10" t="n"/>
      <c r="D91" s="10" t="n"/>
      <c r="E91" s="10" t="n"/>
      <c r="F91" s="11">
        <f>IF(C91="","",IFERROR(VLOOKUP(C91,Cenovnik!A:B,2,FALSE),0))</f>
        <v/>
      </c>
      <c r="G91" s="10" t="n"/>
    </row>
    <row r="92">
      <c r="A92" s="24" t="n"/>
      <c r="B92" s="10" t="n"/>
      <c r="C92" s="10" t="n"/>
      <c r="D92" s="10" t="n"/>
      <c r="E92" s="10" t="n"/>
      <c r="F92" s="11">
        <f>IF(C92="","",IFERROR(VLOOKUP(C92,Cenovnik!A:B,2,FALSE),0))</f>
        <v/>
      </c>
      <c r="G92" s="10" t="n"/>
    </row>
    <row r="93">
      <c r="A93" s="24" t="n"/>
      <c r="B93" s="10" t="n"/>
      <c r="C93" s="10" t="n"/>
      <c r="D93" s="10" t="n"/>
      <c r="E93" s="10" t="n"/>
      <c r="F93" s="11">
        <f>IF(C93="","",IFERROR(VLOOKUP(C93,Cenovnik!A:B,2,FALSE),0))</f>
        <v/>
      </c>
      <c r="G93" s="10" t="n"/>
    </row>
    <row r="94">
      <c r="A94" s="24" t="n"/>
      <c r="B94" s="10" t="n"/>
      <c r="C94" s="10" t="n"/>
      <c r="D94" s="10" t="n"/>
      <c r="E94" s="10" t="n"/>
      <c r="F94" s="11">
        <f>IF(C94="","",IFERROR(VLOOKUP(C94,Cenovnik!A:B,2,FALSE),0))</f>
        <v/>
      </c>
      <c r="G94" s="10" t="n"/>
    </row>
    <row r="95">
      <c r="A95" s="24" t="n"/>
      <c r="B95" s="10" t="n"/>
      <c r="C95" s="10" t="n"/>
      <c r="D95" s="10" t="n"/>
      <c r="E95" s="10" t="n"/>
      <c r="F95" s="11">
        <f>IF(C95="","",IFERROR(VLOOKUP(C95,Cenovnik!A:B,2,FALSE),0))</f>
        <v/>
      </c>
      <c r="G95" s="10" t="n"/>
    </row>
    <row r="96">
      <c r="A96" s="24" t="n"/>
      <c r="B96" s="10" t="n"/>
      <c r="C96" s="10" t="n"/>
      <c r="D96" s="10" t="n"/>
      <c r="E96" s="10" t="n"/>
      <c r="F96" s="11">
        <f>IF(C96="","",IFERROR(VLOOKUP(C96,Cenovnik!A:B,2,FALSE),0))</f>
        <v/>
      </c>
      <c r="G96" s="10" t="n"/>
    </row>
    <row r="97">
      <c r="A97" s="24" t="n"/>
      <c r="B97" s="10" t="n"/>
      <c r="C97" s="10" t="n"/>
      <c r="D97" s="10" t="n"/>
      <c r="E97" s="10" t="n"/>
      <c r="F97" s="11">
        <f>IF(C97="","",IFERROR(VLOOKUP(C97,Cenovnik!A:B,2,FALSE),0))</f>
        <v/>
      </c>
      <c r="G97" s="10" t="n"/>
    </row>
    <row r="98">
      <c r="A98" s="24" t="n"/>
      <c r="B98" s="10" t="n"/>
      <c r="C98" s="10" t="n"/>
      <c r="D98" s="10" t="n"/>
      <c r="E98" s="10" t="n"/>
      <c r="F98" s="11">
        <f>IF(C98="","",IFERROR(VLOOKUP(C98,Cenovnik!A:B,2,FALSE),0))</f>
        <v/>
      </c>
      <c r="G98" s="10" t="n"/>
    </row>
    <row r="99">
      <c r="A99" s="24" t="n"/>
      <c r="B99" s="10" t="n"/>
      <c r="C99" s="10" t="n"/>
      <c r="D99" s="10" t="n"/>
      <c r="E99" s="10" t="n"/>
      <c r="F99" s="11">
        <f>IF(C99="","",IFERROR(VLOOKUP(C99,Cenovnik!A:B,2,FALSE),0))</f>
        <v/>
      </c>
      <c r="G99" s="10" t="n"/>
    </row>
    <row r="100">
      <c r="A100" s="24" t="n"/>
      <c r="B100" s="10" t="n"/>
      <c r="C100" s="10" t="n"/>
      <c r="D100" s="10" t="n"/>
      <c r="E100" s="10" t="n"/>
      <c r="F100" s="11">
        <f>IF(C100="","",IFERROR(VLOOKUP(C100,Cenovnik!A:B,2,FALSE),0))</f>
        <v/>
      </c>
      <c r="G100" s="10" t="n"/>
    </row>
    <row r="101">
      <c r="A101" s="24" t="n"/>
      <c r="B101" s="10" t="n"/>
      <c r="C101" s="10" t="n"/>
      <c r="D101" s="10" t="n"/>
      <c r="E101" s="10" t="n"/>
      <c r="F101" s="11">
        <f>IF(C101="","",IFERROR(VLOOKUP(C101,Cenovnik!A:B,2,FALSE),0))</f>
        <v/>
      </c>
      <c r="G101" s="10" t="n"/>
    </row>
    <row r="102">
      <c r="A102" s="24" t="n"/>
      <c r="B102" s="10" t="n"/>
      <c r="C102" s="10" t="n"/>
      <c r="D102" s="10" t="n"/>
      <c r="E102" s="10" t="n"/>
      <c r="F102" s="11">
        <f>IF(C102="","",IFERROR(VLOOKUP(C102,Cenovnik!A:B,2,FALSE),0))</f>
        <v/>
      </c>
      <c r="G102" s="10" t="n"/>
    </row>
    <row r="103">
      <c r="A103" s="24" t="n"/>
      <c r="B103" s="10" t="n"/>
      <c r="C103" s="10" t="n"/>
      <c r="D103" s="10" t="n"/>
      <c r="E103" s="10" t="n"/>
      <c r="F103" s="11">
        <f>IF(C103="","",IFERROR(VLOOKUP(C103,Cenovnik!A:B,2,FALSE),0))</f>
        <v/>
      </c>
      <c r="G103" s="10" t="n"/>
    </row>
    <row r="104">
      <c r="A104" s="24" t="n"/>
      <c r="B104" s="10" t="n"/>
      <c r="C104" s="10" t="n"/>
      <c r="D104" s="10" t="n"/>
      <c r="E104" s="10" t="n"/>
      <c r="F104" s="11">
        <f>IF(C104="","",IFERROR(VLOOKUP(C104,Cenovnik!A:B,2,FALSE),0))</f>
        <v/>
      </c>
      <c r="G104" s="10" t="n"/>
    </row>
    <row r="105">
      <c r="A105" s="24" t="n"/>
      <c r="B105" s="10" t="n"/>
      <c r="C105" s="10" t="n"/>
      <c r="D105" s="10" t="n"/>
      <c r="E105" s="10" t="n"/>
      <c r="F105" s="11">
        <f>IF(C105="","",IFERROR(VLOOKUP(C105,Cenovnik!A:B,2,FALSE),0))</f>
        <v/>
      </c>
      <c r="G105" s="10" t="n"/>
    </row>
    <row r="106">
      <c r="A106" s="24" t="n"/>
      <c r="B106" s="10" t="n"/>
      <c r="C106" s="10" t="n"/>
      <c r="D106" s="10" t="n"/>
      <c r="E106" s="10" t="n"/>
      <c r="F106" s="11">
        <f>IF(C106="","",IFERROR(VLOOKUP(C106,Cenovnik!A:B,2,FALSE),0))</f>
        <v/>
      </c>
      <c r="G106" s="10" t="n"/>
    </row>
    <row r="107">
      <c r="A107" s="24" t="n"/>
      <c r="B107" s="10" t="n"/>
      <c r="C107" s="10" t="n"/>
      <c r="D107" s="10" t="n"/>
      <c r="E107" s="10" t="n"/>
      <c r="F107" s="11">
        <f>IF(C107="","",IFERROR(VLOOKUP(C107,Cenovnik!A:B,2,FALSE),0))</f>
        <v/>
      </c>
      <c r="G107" s="10" t="n"/>
    </row>
    <row r="108">
      <c r="A108" s="24" t="n"/>
      <c r="B108" s="10" t="n"/>
      <c r="C108" s="10" t="n"/>
      <c r="D108" s="10" t="n"/>
      <c r="E108" s="10" t="n"/>
      <c r="F108" s="11">
        <f>IF(C108="","",IFERROR(VLOOKUP(C108,Cenovnik!A:B,2,FALSE),0))</f>
        <v/>
      </c>
      <c r="G108" s="10" t="n"/>
    </row>
    <row r="109">
      <c r="A109" s="24" t="n"/>
      <c r="B109" s="10" t="n"/>
      <c r="C109" s="10" t="n"/>
      <c r="D109" s="10" t="n"/>
      <c r="E109" s="10" t="n"/>
      <c r="F109" s="11">
        <f>IF(C109="","",IFERROR(VLOOKUP(C109,Cenovnik!A:B,2,FALSE),0))</f>
        <v/>
      </c>
      <c r="G109" s="10" t="n"/>
    </row>
    <row r="110">
      <c r="A110" s="24" t="n"/>
      <c r="B110" s="10" t="n"/>
      <c r="C110" s="10" t="n"/>
      <c r="D110" s="10" t="n"/>
      <c r="E110" s="10" t="n"/>
      <c r="F110" s="11">
        <f>IF(C110="","",IFERROR(VLOOKUP(C110,Cenovnik!A:B,2,FALSE),0))</f>
        <v/>
      </c>
      <c r="G110" s="10" t="n"/>
    </row>
    <row r="111">
      <c r="A111" s="24" t="n"/>
      <c r="B111" s="10" t="n"/>
      <c r="C111" s="10" t="n"/>
      <c r="D111" s="10" t="n"/>
      <c r="E111" s="10" t="n"/>
      <c r="F111" s="11">
        <f>IF(C111="","",IFERROR(VLOOKUP(C111,Cenovnik!A:B,2,FALSE),0))</f>
        <v/>
      </c>
      <c r="G111" s="10" t="n"/>
    </row>
    <row r="112">
      <c r="A112" s="24" t="n"/>
      <c r="B112" s="10" t="n"/>
      <c r="C112" s="10" t="n"/>
      <c r="D112" s="10" t="n"/>
      <c r="E112" s="10" t="n"/>
      <c r="F112" s="11">
        <f>IF(C112="","",IFERROR(VLOOKUP(C112,Cenovnik!A:B,2,FALSE),0))</f>
        <v/>
      </c>
      <c r="G112" s="10" t="n"/>
    </row>
    <row r="113">
      <c r="A113" s="24" t="n"/>
      <c r="B113" s="10" t="n"/>
      <c r="C113" s="10" t="n"/>
      <c r="D113" s="10" t="n"/>
      <c r="E113" s="10" t="n"/>
      <c r="F113" s="11">
        <f>IF(C113="","",IFERROR(VLOOKUP(C113,Cenovnik!A:B,2,FALSE),0))</f>
        <v/>
      </c>
      <c r="G113" s="10" t="n"/>
    </row>
    <row r="114">
      <c r="A114" s="24" t="n"/>
      <c r="B114" s="10" t="n"/>
      <c r="C114" s="10" t="n"/>
      <c r="D114" s="10" t="n"/>
      <c r="E114" s="10" t="n"/>
      <c r="F114" s="11">
        <f>IF(C114="","",IFERROR(VLOOKUP(C114,Cenovnik!A:B,2,FALSE),0))</f>
        <v/>
      </c>
      <c r="G114" s="10" t="n"/>
    </row>
    <row r="115">
      <c r="A115" s="24" t="n"/>
      <c r="B115" s="10" t="n"/>
      <c r="C115" s="10" t="n"/>
      <c r="D115" s="10" t="n"/>
      <c r="E115" s="10" t="n"/>
      <c r="F115" s="11">
        <f>IF(C115="","",IFERROR(VLOOKUP(C115,Cenovnik!A:B,2,FALSE),0))</f>
        <v/>
      </c>
      <c r="G115" s="10" t="n"/>
    </row>
    <row r="116">
      <c r="A116" s="24" t="n"/>
      <c r="B116" s="10" t="n"/>
      <c r="C116" s="10" t="n"/>
      <c r="D116" s="10" t="n"/>
      <c r="E116" s="10" t="n"/>
      <c r="F116" s="11">
        <f>IF(C116="","",IFERROR(VLOOKUP(C116,Cenovnik!A:B,2,FALSE),0))</f>
        <v/>
      </c>
      <c r="G116" s="10" t="n"/>
    </row>
    <row r="117">
      <c r="A117" s="24" t="n"/>
      <c r="B117" s="10" t="n"/>
      <c r="C117" s="10" t="n"/>
      <c r="D117" s="10" t="n"/>
      <c r="E117" s="10" t="n"/>
      <c r="F117" s="11">
        <f>IF(C117="","",IFERROR(VLOOKUP(C117,Cenovnik!A:B,2,FALSE),0))</f>
        <v/>
      </c>
      <c r="G117" s="10" t="n"/>
    </row>
    <row r="118">
      <c r="A118" s="24" t="n"/>
      <c r="B118" s="10" t="n"/>
      <c r="C118" s="10" t="n"/>
      <c r="D118" s="10" t="n"/>
      <c r="E118" s="10" t="n"/>
      <c r="F118" s="11">
        <f>IF(C118="","",IFERROR(VLOOKUP(C118,Cenovnik!A:B,2,FALSE),0))</f>
        <v/>
      </c>
      <c r="G118" s="10" t="n"/>
    </row>
    <row r="119">
      <c r="A119" s="24" t="n"/>
      <c r="B119" s="10" t="n"/>
      <c r="C119" s="10" t="n"/>
      <c r="D119" s="10" t="n"/>
      <c r="E119" s="10" t="n"/>
      <c r="F119" s="11">
        <f>IF(C119="","",IFERROR(VLOOKUP(C119,Cenovnik!A:B,2,FALSE),0))</f>
        <v/>
      </c>
      <c r="G119" s="10" t="n"/>
    </row>
    <row r="120">
      <c r="A120" s="24" t="n"/>
      <c r="B120" s="10" t="n"/>
      <c r="C120" s="10" t="n"/>
      <c r="D120" s="10" t="n"/>
      <c r="E120" s="10" t="n"/>
      <c r="F120" s="11">
        <f>IF(C120="","",IFERROR(VLOOKUP(C120,Cenovnik!A:B,2,FALSE),0))</f>
        <v/>
      </c>
      <c r="G120" s="10" t="n"/>
    </row>
    <row r="121">
      <c r="A121" s="24" t="n"/>
      <c r="B121" s="10" t="n"/>
      <c r="C121" s="10" t="n"/>
      <c r="D121" s="10" t="n"/>
      <c r="E121" s="10" t="n"/>
      <c r="F121" s="11">
        <f>IF(C121="","",IFERROR(VLOOKUP(C121,Cenovnik!A:B,2,FALSE),0))</f>
        <v/>
      </c>
      <c r="G121" s="10" t="n"/>
    </row>
    <row r="122">
      <c r="A122" s="24" t="n"/>
      <c r="B122" s="10" t="n"/>
      <c r="C122" s="10" t="n"/>
      <c r="D122" s="10" t="n"/>
      <c r="E122" s="10" t="n"/>
      <c r="F122" s="11">
        <f>IF(C122="","",IFERROR(VLOOKUP(C122,Cenovnik!A:B,2,FALSE),0))</f>
        <v/>
      </c>
      <c r="G122" s="10" t="n"/>
    </row>
    <row r="123">
      <c r="A123" s="24" t="n"/>
      <c r="B123" s="10" t="n"/>
      <c r="C123" s="10" t="n"/>
      <c r="D123" s="10" t="n"/>
      <c r="E123" s="10" t="n"/>
      <c r="F123" s="11">
        <f>IF(C123="","",IFERROR(VLOOKUP(C123,Cenovnik!A:B,2,FALSE),0))</f>
        <v/>
      </c>
      <c r="G123" s="10" t="n"/>
    </row>
    <row r="124">
      <c r="A124" s="24" t="n"/>
      <c r="B124" s="10" t="n"/>
      <c r="C124" s="10" t="n"/>
      <c r="D124" s="10" t="n"/>
      <c r="E124" s="10" t="n"/>
      <c r="F124" s="11">
        <f>IF(C124="","",IFERROR(VLOOKUP(C124,Cenovnik!A:B,2,FALSE),0))</f>
        <v/>
      </c>
      <c r="G124" s="10" t="n"/>
    </row>
    <row r="125">
      <c r="A125" s="24" t="n"/>
      <c r="B125" s="10" t="n"/>
      <c r="C125" s="10" t="n"/>
      <c r="D125" s="10" t="n"/>
      <c r="E125" s="10" t="n"/>
      <c r="F125" s="11">
        <f>IF(C125="","",IFERROR(VLOOKUP(C125,Cenovnik!A:B,2,FALSE),0))</f>
        <v/>
      </c>
      <c r="G125" s="10" t="n"/>
    </row>
    <row r="126">
      <c r="A126" s="24" t="n"/>
      <c r="B126" s="10" t="n"/>
      <c r="C126" s="10" t="n"/>
      <c r="D126" s="10" t="n"/>
      <c r="E126" s="10" t="n"/>
      <c r="F126" s="11">
        <f>IF(C126="","",IFERROR(VLOOKUP(C126,Cenovnik!A:B,2,FALSE),0))</f>
        <v/>
      </c>
      <c r="G126" s="10" t="n"/>
    </row>
    <row r="127">
      <c r="A127" s="24" t="n"/>
      <c r="B127" s="10" t="n"/>
      <c r="C127" s="10" t="n"/>
      <c r="D127" s="10" t="n"/>
      <c r="E127" s="10" t="n"/>
      <c r="F127" s="11">
        <f>IF(C127="","",IFERROR(VLOOKUP(C127,Cenovnik!A:B,2,FALSE),0))</f>
        <v/>
      </c>
      <c r="G127" s="10" t="n"/>
    </row>
    <row r="128">
      <c r="A128" s="24" t="n"/>
      <c r="B128" s="10" t="n"/>
      <c r="C128" s="10" t="n"/>
      <c r="D128" s="10" t="n"/>
      <c r="E128" s="10" t="n"/>
      <c r="F128" s="11">
        <f>IF(C128="","",IFERROR(VLOOKUP(C128,Cenovnik!A:B,2,FALSE),0))</f>
        <v/>
      </c>
      <c r="G128" s="10" t="n"/>
    </row>
    <row r="129">
      <c r="A129" s="24" t="n"/>
      <c r="B129" s="10" t="n"/>
      <c r="C129" s="10" t="n"/>
      <c r="D129" s="10" t="n"/>
      <c r="E129" s="10" t="n"/>
      <c r="F129" s="11">
        <f>IF(C129="","",IFERROR(VLOOKUP(C129,Cenovnik!A:B,2,FALSE),0))</f>
        <v/>
      </c>
      <c r="G129" s="10" t="n"/>
    </row>
    <row r="130">
      <c r="A130" s="24" t="n"/>
      <c r="B130" s="10" t="n"/>
      <c r="C130" s="10" t="n"/>
      <c r="D130" s="10" t="n"/>
      <c r="E130" s="10" t="n"/>
      <c r="F130" s="11">
        <f>IF(C130="","",IFERROR(VLOOKUP(C130,Cenovnik!A:B,2,FALSE),0))</f>
        <v/>
      </c>
      <c r="G130" s="10" t="n"/>
    </row>
    <row r="131">
      <c r="A131" s="24" t="n"/>
      <c r="B131" s="10" t="n"/>
      <c r="C131" s="10" t="n"/>
      <c r="D131" s="10" t="n"/>
      <c r="E131" s="10" t="n"/>
      <c r="F131" s="11">
        <f>IF(C131="","",IFERROR(VLOOKUP(C131,Cenovnik!A:B,2,FALSE),0))</f>
        <v/>
      </c>
      <c r="G131" s="10" t="n"/>
    </row>
    <row r="132">
      <c r="A132" s="24" t="n"/>
      <c r="B132" s="10" t="n"/>
      <c r="C132" s="10" t="n"/>
      <c r="D132" s="10" t="n"/>
      <c r="E132" s="10" t="n"/>
      <c r="F132" s="11">
        <f>IF(C132="","",IFERROR(VLOOKUP(C132,Cenovnik!A:B,2,FALSE),0))</f>
        <v/>
      </c>
      <c r="G132" s="10" t="n"/>
    </row>
    <row r="133">
      <c r="A133" s="24" t="n"/>
      <c r="B133" s="10" t="n"/>
      <c r="C133" s="10" t="n"/>
      <c r="D133" s="10" t="n"/>
      <c r="E133" s="10" t="n"/>
      <c r="F133" s="11">
        <f>IF(C133="","",IFERROR(VLOOKUP(C133,Cenovnik!A:B,2,FALSE),0))</f>
        <v/>
      </c>
      <c r="G133" s="10" t="n"/>
    </row>
    <row r="134">
      <c r="A134" s="24" t="n"/>
      <c r="B134" s="10" t="n"/>
      <c r="C134" s="10" t="n"/>
      <c r="D134" s="10" t="n"/>
      <c r="E134" s="10" t="n"/>
      <c r="F134" s="11">
        <f>IF(C134="","",IFERROR(VLOOKUP(C134,Cenovnik!A:B,2,FALSE),0))</f>
        <v/>
      </c>
      <c r="G134" s="10" t="n"/>
    </row>
    <row r="135">
      <c r="A135" s="24" t="n"/>
      <c r="B135" s="10" t="n"/>
      <c r="C135" s="10" t="n"/>
      <c r="D135" s="10" t="n"/>
      <c r="E135" s="10" t="n"/>
      <c r="F135" s="11">
        <f>IF(C135="","",IFERROR(VLOOKUP(C135,Cenovnik!A:B,2,FALSE),0))</f>
        <v/>
      </c>
      <c r="G135" s="10" t="n"/>
    </row>
    <row r="136">
      <c r="A136" s="24" t="n"/>
      <c r="B136" s="10" t="n"/>
      <c r="C136" s="10" t="n"/>
      <c r="D136" s="10" t="n"/>
      <c r="E136" s="10" t="n"/>
      <c r="F136" s="11">
        <f>IF(C136="","",IFERROR(VLOOKUP(C136,Cenovnik!A:B,2,FALSE),0))</f>
        <v/>
      </c>
      <c r="G136" s="10" t="n"/>
    </row>
    <row r="137">
      <c r="A137" s="24" t="n"/>
      <c r="B137" s="10" t="n"/>
      <c r="C137" s="10" t="n"/>
      <c r="D137" s="10" t="n"/>
      <c r="E137" s="10" t="n"/>
      <c r="F137" s="11">
        <f>IF(C137="","",IFERROR(VLOOKUP(C137,Cenovnik!A:B,2,FALSE),0))</f>
        <v/>
      </c>
      <c r="G137" s="10" t="n"/>
    </row>
    <row r="138">
      <c r="A138" s="24" t="n"/>
      <c r="B138" s="10" t="n"/>
      <c r="C138" s="10" t="n"/>
      <c r="D138" s="10" t="n"/>
      <c r="E138" s="10" t="n"/>
      <c r="F138" s="11">
        <f>IF(C138="","",IFERROR(VLOOKUP(C138,Cenovnik!A:B,2,FALSE),0))</f>
        <v/>
      </c>
      <c r="G138" s="10" t="n"/>
    </row>
    <row r="139">
      <c r="A139" s="24" t="n"/>
      <c r="B139" s="10" t="n"/>
      <c r="C139" s="10" t="n"/>
      <c r="D139" s="10" t="n"/>
      <c r="E139" s="10" t="n"/>
      <c r="F139" s="11">
        <f>IF(C139="","",IFERROR(VLOOKUP(C139,Cenovnik!A:B,2,FALSE),0))</f>
        <v/>
      </c>
      <c r="G139" s="10" t="n"/>
    </row>
    <row r="140">
      <c r="A140" s="24" t="n"/>
      <c r="B140" s="10" t="n"/>
      <c r="C140" s="10" t="n"/>
      <c r="D140" s="10" t="n"/>
      <c r="E140" s="10" t="n"/>
      <c r="F140" s="11">
        <f>IF(C140="","",IFERROR(VLOOKUP(C140,Cenovnik!A:B,2,FALSE),0))</f>
        <v/>
      </c>
      <c r="G140" s="10" t="n"/>
    </row>
    <row r="141">
      <c r="A141" s="24" t="n"/>
      <c r="B141" s="10" t="n"/>
      <c r="C141" s="10" t="n"/>
      <c r="D141" s="10" t="n"/>
      <c r="E141" s="10" t="n"/>
      <c r="F141" s="11">
        <f>IF(C141="","",IFERROR(VLOOKUP(C141,Cenovnik!A:B,2,FALSE),0))</f>
        <v/>
      </c>
      <c r="G141" s="10" t="n"/>
    </row>
    <row r="142">
      <c r="A142" s="24" t="n"/>
      <c r="B142" s="10" t="n"/>
      <c r="C142" s="10" t="n"/>
      <c r="D142" s="10" t="n"/>
      <c r="E142" s="10" t="n"/>
      <c r="F142" s="11">
        <f>IF(C142="","",IFERROR(VLOOKUP(C142,Cenovnik!A:B,2,FALSE),0))</f>
        <v/>
      </c>
      <c r="G142" s="10" t="n"/>
    </row>
    <row r="143">
      <c r="A143" s="24" t="n"/>
      <c r="B143" s="10" t="n"/>
      <c r="C143" s="10" t="n"/>
      <c r="D143" s="10" t="n"/>
      <c r="E143" s="10" t="n"/>
      <c r="F143" s="11">
        <f>IF(C143="","",IFERROR(VLOOKUP(C143,Cenovnik!A:B,2,FALSE),0))</f>
        <v/>
      </c>
      <c r="G143" s="10" t="n"/>
    </row>
    <row r="144">
      <c r="A144" s="24" t="n"/>
      <c r="B144" s="10" t="n"/>
      <c r="C144" s="10" t="n"/>
      <c r="D144" s="10" t="n"/>
      <c r="E144" s="10" t="n"/>
      <c r="F144" s="11">
        <f>IF(C144="","",IFERROR(VLOOKUP(C144,Cenovnik!A:B,2,FALSE),0))</f>
        <v/>
      </c>
      <c r="G144" s="10" t="n"/>
    </row>
    <row r="145">
      <c r="A145" s="24" t="n"/>
      <c r="B145" s="10" t="n"/>
      <c r="C145" s="10" t="n"/>
      <c r="D145" s="10" t="n"/>
      <c r="E145" s="10" t="n"/>
      <c r="F145" s="11">
        <f>IF(C145="","",IFERROR(VLOOKUP(C145,Cenovnik!A:B,2,FALSE),0))</f>
        <v/>
      </c>
      <c r="G145" s="10" t="n"/>
    </row>
    <row r="146">
      <c r="A146" s="24" t="n"/>
      <c r="B146" s="10" t="n"/>
      <c r="C146" s="10" t="n"/>
      <c r="D146" s="10" t="n"/>
      <c r="E146" s="10" t="n"/>
      <c r="F146" s="11">
        <f>IF(C146="","",IFERROR(VLOOKUP(C146,Cenovnik!A:B,2,FALSE),0))</f>
        <v/>
      </c>
      <c r="G146" s="10" t="n"/>
    </row>
    <row r="147">
      <c r="A147" s="24" t="n"/>
      <c r="B147" s="10" t="n"/>
      <c r="C147" s="10" t="n"/>
      <c r="D147" s="10" t="n"/>
      <c r="E147" s="10" t="n"/>
      <c r="F147" s="11">
        <f>IF(C147="","",IFERROR(VLOOKUP(C147,Cenovnik!A:B,2,FALSE),0))</f>
        <v/>
      </c>
      <c r="G147" s="10" t="n"/>
    </row>
    <row r="148">
      <c r="A148" s="24" t="n"/>
      <c r="B148" s="10" t="n"/>
      <c r="C148" s="10" t="n"/>
      <c r="D148" s="10" t="n"/>
      <c r="E148" s="10" t="n"/>
      <c r="F148" s="11">
        <f>IF(C148="","",IFERROR(VLOOKUP(C148,Cenovnik!A:B,2,FALSE),0))</f>
        <v/>
      </c>
      <c r="G148" s="10" t="n"/>
    </row>
    <row r="149">
      <c r="A149" s="24" t="n"/>
      <c r="B149" s="10" t="n"/>
      <c r="C149" s="10" t="n"/>
      <c r="D149" s="10" t="n"/>
      <c r="E149" s="10" t="n"/>
      <c r="F149" s="11">
        <f>IF(C149="","",IFERROR(VLOOKUP(C149,Cenovnik!A:B,2,FALSE),0))</f>
        <v/>
      </c>
      <c r="G149" s="10" t="n"/>
    </row>
    <row r="150">
      <c r="A150" s="24" t="n"/>
      <c r="B150" s="10" t="n"/>
      <c r="C150" s="10" t="n"/>
      <c r="D150" s="10" t="n"/>
      <c r="E150" s="10" t="n"/>
      <c r="F150" s="11">
        <f>IF(C150="","",IFERROR(VLOOKUP(C150,Cenovnik!A:B,2,FALSE),0))</f>
        <v/>
      </c>
      <c r="G150" s="10" t="n"/>
    </row>
    <row r="151">
      <c r="A151" s="24" t="n"/>
      <c r="B151" s="10" t="n"/>
      <c r="C151" s="10" t="n"/>
      <c r="D151" s="10" t="n"/>
      <c r="E151" s="10" t="n"/>
      <c r="F151" s="11">
        <f>IF(C151="","",IFERROR(VLOOKUP(C151,Cenovnik!A:B,2,FALSE),0))</f>
        <v/>
      </c>
      <c r="G151" s="10" t="n"/>
    </row>
    <row r="152">
      <c r="A152" s="24" t="n"/>
      <c r="B152" s="10" t="n"/>
      <c r="C152" s="10" t="n"/>
      <c r="D152" s="10" t="n"/>
      <c r="E152" s="10" t="n"/>
      <c r="F152" s="11">
        <f>IF(C152="","",IFERROR(VLOOKUP(C152,Cenovnik!A:B,2,FALSE),0))</f>
        <v/>
      </c>
      <c r="G152" s="10" t="n"/>
    </row>
    <row r="153">
      <c r="A153" s="24" t="n"/>
      <c r="B153" s="10" t="n"/>
      <c r="C153" s="10" t="n"/>
      <c r="D153" s="10" t="n"/>
      <c r="E153" s="10" t="n"/>
      <c r="F153" s="11">
        <f>IF(C153="","",IFERROR(VLOOKUP(C153,Cenovnik!A:B,2,FALSE),0))</f>
        <v/>
      </c>
      <c r="G153" s="10" t="n"/>
    </row>
    <row r="154">
      <c r="A154" s="24" t="n"/>
      <c r="B154" s="10" t="n"/>
      <c r="C154" s="10" t="n"/>
      <c r="D154" s="10" t="n"/>
      <c r="E154" s="10" t="n"/>
      <c r="F154" s="11">
        <f>IF(C154="","",IFERROR(VLOOKUP(C154,Cenovnik!A:B,2,FALSE),0))</f>
        <v/>
      </c>
      <c r="G154" s="10" t="n"/>
    </row>
    <row r="155">
      <c r="A155" s="24" t="n"/>
      <c r="B155" s="10" t="n"/>
      <c r="C155" s="10" t="n"/>
      <c r="D155" s="10" t="n"/>
      <c r="E155" s="10" t="n"/>
      <c r="F155" s="11">
        <f>IF(C155="","",IFERROR(VLOOKUP(C155,Cenovnik!A:B,2,FALSE),0))</f>
        <v/>
      </c>
      <c r="G155" s="10" t="n"/>
    </row>
    <row r="156">
      <c r="A156" s="24" t="n"/>
      <c r="B156" s="10" t="n"/>
      <c r="C156" s="10" t="n"/>
      <c r="D156" s="10" t="n"/>
      <c r="E156" s="10" t="n"/>
      <c r="F156" s="11">
        <f>IF(C156="","",IFERROR(VLOOKUP(C156,Cenovnik!A:B,2,FALSE),0))</f>
        <v/>
      </c>
      <c r="G156" s="10" t="n"/>
    </row>
    <row r="157">
      <c r="A157" s="24" t="n"/>
      <c r="B157" s="10" t="n"/>
      <c r="C157" s="10" t="n"/>
      <c r="D157" s="10" t="n"/>
      <c r="E157" s="10" t="n"/>
      <c r="F157" s="11">
        <f>IF(C157="","",IFERROR(VLOOKUP(C157,Cenovnik!A:B,2,FALSE),0))</f>
        <v/>
      </c>
      <c r="G157" s="10" t="n"/>
    </row>
    <row r="158">
      <c r="A158" s="24" t="n"/>
      <c r="B158" s="10" t="n"/>
      <c r="C158" s="10" t="n"/>
      <c r="D158" s="10" t="n"/>
      <c r="E158" s="10" t="n"/>
      <c r="F158" s="11">
        <f>IF(C158="","",IFERROR(VLOOKUP(C158,Cenovnik!A:B,2,FALSE),0))</f>
        <v/>
      </c>
      <c r="G158" s="10" t="n"/>
    </row>
    <row r="159">
      <c r="A159" s="24" t="n"/>
      <c r="B159" s="10" t="n"/>
      <c r="C159" s="10" t="n"/>
      <c r="D159" s="10" t="n"/>
      <c r="E159" s="10" t="n"/>
      <c r="F159" s="11">
        <f>IF(C159="","",IFERROR(VLOOKUP(C159,Cenovnik!A:B,2,FALSE),0))</f>
        <v/>
      </c>
      <c r="G159" s="10" t="n"/>
    </row>
    <row r="160">
      <c r="A160" s="24" t="n"/>
      <c r="B160" s="10" t="n"/>
      <c r="C160" s="10" t="n"/>
      <c r="D160" s="10" t="n"/>
      <c r="E160" s="10" t="n"/>
      <c r="F160" s="11">
        <f>IF(C160="","",IFERROR(VLOOKUP(C160,Cenovnik!A:B,2,FALSE),0))</f>
        <v/>
      </c>
      <c r="G160" s="10" t="n"/>
    </row>
    <row r="161">
      <c r="A161" s="24" t="n"/>
      <c r="B161" s="10" t="n"/>
      <c r="C161" s="10" t="n"/>
      <c r="D161" s="10" t="n"/>
      <c r="E161" s="10" t="n"/>
      <c r="F161" s="11">
        <f>IF(C161="","",IFERROR(VLOOKUP(C161,Cenovnik!A:B,2,FALSE),0))</f>
        <v/>
      </c>
      <c r="G161" s="10" t="n"/>
    </row>
    <row r="162">
      <c r="A162" s="24" t="n"/>
      <c r="B162" s="10" t="n"/>
      <c r="C162" s="10" t="n"/>
      <c r="D162" s="10" t="n"/>
      <c r="E162" s="10" t="n"/>
      <c r="F162" s="11">
        <f>IF(C162="","",IFERROR(VLOOKUP(C162,Cenovnik!A:B,2,FALSE),0))</f>
        <v/>
      </c>
      <c r="G162" s="10" t="n"/>
    </row>
    <row r="163">
      <c r="A163" s="24" t="n"/>
      <c r="B163" s="10" t="n"/>
      <c r="C163" s="10" t="n"/>
      <c r="D163" s="10" t="n"/>
      <c r="E163" s="10" t="n"/>
      <c r="F163" s="11">
        <f>IF(C163="","",IFERROR(VLOOKUP(C163,Cenovnik!A:B,2,FALSE),0))</f>
        <v/>
      </c>
      <c r="G163" s="10" t="n"/>
    </row>
    <row r="164">
      <c r="A164" s="24" t="n"/>
      <c r="B164" s="10" t="n"/>
      <c r="C164" s="10" t="n"/>
      <c r="D164" s="10" t="n"/>
      <c r="E164" s="10" t="n"/>
      <c r="F164" s="11">
        <f>IF(C164="","",IFERROR(VLOOKUP(C164,Cenovnik!A:B,2,FALSE),0))</f>
        <v/>
      </c>
      <c r="G164" s="10" t="n"/>
    </row>
    <row r="165">
      <c r="A165" s="24" t="n"/>
      <c r="B165" s="10" t="n"/>
      <c r="C165" s="10" t="n"/>
      <c r="D165" s="10" t="n"/>
      <c r="E165" s="10" t="n"/>
      <c r="F165" s="11">
        <f>IF(C165="","",IFERROR(VLOOKUP(C165,Cenovnik!A:B,2,FALSE),0))</f>
        <v/>
      </c>
      <c r="G165" s="10" t="n"/>
    </row>
    <row r="166">
      <c r="A166" s="24" t="n"/>
      <c r="B166" s="10" t="n"/>
      <c r="C166" s="10" t="n"/>
      <c r="D166" s="10" t="n"/>
      <c r="E166" s="10" t="n"/>
      <c r="F166" s="11">
        <f>IF(C166="","",IFERROR(VLOOKUP(C166,Cenovnik!A:B,2,FALSE),0))</f>
        <v/>
      </c>
      <c r="G166" s="10" t="n"/>
    </row>
    <row r="167">
      <c r="A167" s="24" t="n"/>
      <c r="B167" s="10" t="n"/>
      <c r="C167" s="10" t="n"/>
      <c r="D167" s="10" t="n"/>
      <c r="E167" s="10" t="n"/>
      <c r="F167" s="11">
        <f>IF(C167="","",IFERROR(VLOOKUP(C167,Cenovnik!A:B,2,FALSE),0))</f>
        <v/>
      </c>
      <c r="G167" s="10" t="n"/>
    </row>
    <row r="168">
      <c r="A168" s="24" t="n"/>
      <c r="B168" s="10" t="n"/>
      <c r="C168" s="10" t="n"/>
      <c r="D168" s="10" t="n"/>
      <c r="E168" s="10" t="n"/>
      <c r="F168" s="11">
        <f>IF(C168="","",IFERROR(VLOOKUP(C168,Cenovnik!A:B,2,FALSE),0))</f>
        <v/>
      </c>
      <c r="G168" s="10" t="n"/>
    </row>
    <row r="169">
      <c r="A169" s="24" t="n"/>
      <c r="B169" s="10" t="n"/>
      <c r="C169" s="10" t="n"/>
      <c r="D169" s="10" t="n"/>
      <c r="E169" s="10" t="n"/>
      <c r="F169" s="11">
        <f>IF(C169="","",IFERROR(VLOOKUP(C169,Cenovnik!A:B,2,FALSE),0))</f>
        <v/>
      </c>
      <c r="G169" s="10" t="n"/>
    </row>
    <row r="170">
      <c r="A170" s="24" t="n"/>
      <c r="B170" s="10" t="n"/>
      <c r="C170" s="10" t="n"/>
      <c r="D170" s="10" t="n"/>
      <c r="E170" s="10" t="n"/>
      <c r="F170" s="11">
        <f>IF(C170="","",IFERROR(VLOOKUP(C170,Cenovnik!A:B,2,FALSE),0))</f>
        <v/>
      </c>
      <c r="G170" s="10" t="n"/>
    </row>
    <row r="171">
      <c r="A171" s="24" t="n"/>
      <c r="B171" s="10" t="n"/>
      <c r="C171" s="10" t="n"/>
      <c r="D171" s="10" t="n"/>
      <c r="E171" s="10" t="n"/>
      <c r="F171" s="11">
        <f>IF(C171="","",IFERROR(VLOOKUP(C171,Cenovnik!A:B,2,FALSE),0))</f>
        <v/>
      </c>
      <c r="G171" s="10" t="n"/>
    </row>
    <row r="172">
      <c r="A172" s="24" t="n"/>
      <c r="B172" s="10" t="n"/>
      <c r="C172" s="10" t="n"/>
      <c r="D172" s="10" t="n"/>
      <c r="E172" s="10" t="n"/>
      <c r="F172" s="11">
        <f>IF(C172="","",IFERROR(VLOOKUP(C172,Cenovnik!A:B,2,FALSE),0))</f>
        <v/>
      </c>
      <c r="G172" s="10" t="n"/>
    </row>
    <row r="173">
      <c r="A173" s="24" t="n"/>
      <c r="B173" s="10" t="n"/>
      <c r="C173" s="10" t="n"/>
      <c r="D173" s="10" t="n"/>
      <c r="E173" s="10" t="n"/>
      <c r="F173" s="11">
        <f>IF(C173="","",IFERROR(VLOOKUP(C173,Cenovnik!A:B,2,FALSE),0))</f>
        <v/>
      </c>
      <c r="G173" s="10" t="n"/>
    </row>
    <row r="174">
      <c r="A174" s="24" t="n"/>
      <c r="B174" s="10" t="n"/>
      <c r="C174" s="10" t="n"/>
      <c r="D174" s="10" t="n"/>
      <c r="E174" s="10" t="n"/>
      <c r="F174" s="11">
        <f>IF(C174="","",IFERROR(VLOOKUP(C174,Cenovnik!A:B,2,FALSE),0))</f>
        <v/>
      </c>
      <c r="G174" s="10" t="n"/>
    </row>
    <row r="175">
      <c r="A175" s="24" t="n"/>
      <c r="B175" s="10" t="n"/>
      <c r="C175" s="10" t="n"/>
      <c r="D175" s="10" t="n"/>
      <c r="E175" s="10" t="n"/>
      <c r="F175" s="11">
        <f>IF(C175="","",IFERROR(VLOOKUP(C175,Cenovnik!A:B,2,FALSE),0))</f>
        <v/>
      </c>
      <c r="G175" s="10" t="n"/>
    </row>
    <row r="176">
      <c r="A176" s="24" t="n"/>
      <c r="B176" s="10" t="n"/>
      <c r="C176" s="10" t="n"/>
      <c r="D176" s="10" t="n"/>
      <c r="E176" s="10" t="n"/>
      <c r="F176" s="11">
        <f>IF(C176="","",IFERROR(VLOOKUP(C176,Cenovnik!A:B,2,FALSE),0))</f>
        <v/>
      </c>
      <c r="G176" s="10" t="n"/>
    </row>
    <row r="177">
      <c r="A177" s="24" t="n"/>
      <c r="B177" s="10" t="n"/>
      <c r="C177" s="10" t="n"/>
      <c r="D177" s="10" t="n"/>
      <c r="E177" s="10" t="n"/>
      <c r="F177" s="11">
        <f>IF(C177="","",IFERROR(VLOOKUP(C177,Cenovnik!A:B,2,FALSE),0))</f>
        <v/>
      </c>
      <c r="G177" s="10" t="n"/>
    </row>
    <row r="178">
      <c r="A178" s="24" t="n"/>
      <c r="B178" s="10" t="n"/>
      <c r="C178" s="10" t="n"/>
      <c r="D178" s="10" t="n"/>
      <c r="E178" s="10" t="n"/>
      <c r="F178" s="11">
        <f>IF(C178="","",IFERROR(VLOOKUP(C178,Cenovnik!A:B,2,FALSE),0))</f>
        <v/>
      </c>
      <c r="G178" s="10" t="n"/>
    </row>
    <row r="179">
      <c r="A179" s="24" t="n"/>
      <c r="B179" s="10" t="n"/>
      <c r="C179" s="10" t="n"/>
      <c r="D179" s="10" t="n"/>
      <c r="E179" s="10" t="n"/>
      <c r="F179" s="11">
        <f>IF(C179="","",IFERROR(VLOOKUP(C179,Cenovnik!A:B,2,FALSE),0))</f>
        <v/>
      </c>
      <c r="G179" s="10" t="n"/>
    </row>
    <row r="180">
      <c r="A180" s="24" t="n"/>
      <c r="B180" s="10" t="n"/>
      <c r="C180" s="10" t="n"/>
      <c r="D180" s="10" t="n"/>
      <c r="E180" s="10" t="n"/>
      <c r="F180" s="11">
        <f>IF(C180="","",IFERROR(VLOOKUP(C180,Cenovnik!A:B,2,FALSE),0))</f>
        <v/>
      </c>
      <c r="G180" s="10" t="n"/>
    </row>
    <row r="181">
      <c r="A181" s="24" t="n"/>
      <c r="B181" s="10" t="n"/>
      <c r="C181" s="10" t="n"/>
      <c r="D181" s="10" t="n"/>
      <c r="E181" s="10" t="n"/>
      <c r="F181" s="11">
        <f>IF(C181="","",IFERROR(VLOOKUP(C181,Cenovnik!A:B,2,FALSE),0))</f>
        <v/>
      </c>
      <c r="G181" s="10" t="n"/>
    </row>
    <row r="182">
      <c r="A182" s="24" t="n"/>
      <c r="B182" s="10" t="n"/>
      <c r="C182" s="10" t="n"/>
      <c r="D182" s="10" t="n"/>
      <c r="E182" s="10" t="n"/>
      <c r="F182" s="11">
        <f>IF(C182="","",IFERROR(VLOOKUP(C182,Cenovnik!A:B,2,FALSE),0))</f>
        <v/>
      </c>
      <c r="G182" s="10" t="n"/>
    </row>
    <row r="183">
      <c r="A183" s="24" t="n"/>
      <c r="B183" s="10" t="n"/>
      <c r="C183" s="10" t="n"/>
      <c r="D183" s="10" t="n"/>
      <c r="E183" s="10" t="n"/>
      <c r="F183" s="11">
        <f>IF(C183="","",IFERROR(VLOOKUP(C183,Cenovnik!A:B,2,FALSE),0))</f>
        <v/>
      </c>
      <c r="G183" s="10" t="n"/>
    </row>
    <row r="184">
      <c r="A184" s="24" t="n"/>
      <c r="B184" s="10" t="n"/>
      <c r="C184" s="10" t="n"/>
      <c r="D184" s="10" t="n"/>
      <c r="E184" s="10" t="n"/>
      <c r="F184" s="11">
        <f>IF(C184="","",IFERROR(VLOOKUP(C184,Cenovnik!A:B,2,FALSE),0))</f>
        <v/>
      </c>
      <c r="G184" s="10" t="n"/>
    </row>
    <row r="185">
      <c r="A185" s="24" t="n"/>
      <c r="B185" s="10" t="n"/>
      <c r="C185" s="10" t="n"/>
      <c r="D185" s="10" t="n"/>
      <c r="E185" s="10" t="n"/>
      <c r="F185" s="11">
        <f>IF(C185="","",IFERROR(VLOOKUP(C185,Cenovnik!A:B,2,FALSE),0))</f>
        <v/>
      </c>
      <c r="G185" s="10" t="n"/>
    </row>
    <row r="186">
      <c r="A186" s="24" t="n"/>
      <c r="B186" s="10" t="n"/>
      <c r="C186" s="10" t="n"/>
      <c r="D186" s="10" t="n"/>
      <c r="E186" s="10" t="n"/>
      <c r="F186" s="11">
        <f>IF(C186="","",IFERROR(VLOOKUP(C186,Cenovnik!A:B,2,FALSE),0))</f>
        <v/>
      </c>
      <c r="G186" s="10" t="n"/>
    </row>
    <row r="187">
      <c r="A187" s="24" t="n"/>
      <c r="B187" s="10" t="n"/>
      <c r="C187" s="10" t="n"/>
      <c r="D187" s="10" t="n"/>
      <c r="E187" s="10" t="n"/>
      <c r="F187" s="11">
        <f>IF(C187="","",IFERROR(VLOOKUP(C187,Cenovnik!A:B,2,FALSE),0))</f>
        <v/>
      </c>
      <c r="G187" s="10" t="n"/>
    </row>
    <row r="188">
      <c r="A188" s="24" t="n"/>
      <c r="B188" s="10" t="n"/>
      <c r="C188" s="10" t="n"/>
      <c r="D188" s="10" t="n"/>
      <c r="E188" s="10" t="n"/>
      <c r="F188" s="11">
        <f>IF(C188="","",IFERROR(VLOOKUP(C188,Cenovnik!A:B,2,FALSE),0))</f>
        <v/>
      </c>
      <c r="G188" s="10" t="n"/>
    </row>
    <row r="189">
      <c r="A189" s="24" t="n"/>
      <c r="B189" s="10" t="n"/>
      <c r="C189" s="10" t="n"/>
      <c r="D189" s="10" t="n"/>
      <c r="E189" s="10" t="n"/>
      <c r="F189" s="11">
        <f>IF(C189="","",IFERROR(VLOOKUP(C189,Cenovnik!A:B,2,FALSE),0))</f>
        <v/>
      </c>
      <c r="G189" s="10" t="n"/>
    </row>
    <row r="190">
      <c r="A190" s="24" t="n"/>
      <c r="B190" s="10" t="n"/>
      <c r="C190" s="10" t="n"/>
      <c r="D190" s="10" t="n"/>
      <c r="E190" s="10" t="n"/>
      <c r="F190" s="11">
        <f>IF(C190="","",IFERROR(VLOOKUP(C190,Cenovnik!A:B,2,FALSE),0))</f>
        <v/>
      </c>
      <c r="G190" s="10" t="n"/>
    </row>
    <row r="191">
      <c r="A191" s="24" t="n"/>
      <c r="B191" s="10" t="n"/>
      <c r="C191" s="10" t="n"/>
      <c r="D191" s="10" t="n"/>
      <c r="E191" s="10" t="n"/>
      <c r="F191" s="11">
        <f>IF(C191="","",IFERROR(VLOOKUP(C191,Cenovnik!A:B,2,FALSE),0))</f>
        <v/>
      </c>
      <c r="G191" s="10" t="n"/>
    </row>
    <row r="192">
      <c r="A192" s="24" t="n"/>
      <c r="B192" s="10" t="n"/>
      <c r="C192" s="10" t="n"/>
      <c r="D192" s="10" t="n"/>
      <c r="E192" s="10" t="n"/>
      <c r="F192" s="11">
        <f>IF(C192="","",IFERROR(VLOOKUP(C192,Cenovnik!A:B,2,FALSE),0))</f>
        <v/>
      </c>
      <c r="G192" s="10" t="n"/>
    </row>
    <row r="193">
      <c r="A193" s="24" t="n"/>
      <c r="B193" s="10" t="n"/>
      <c r="C193" s="10" t="n"/>
      <c r="D193" s="10" t="n"/>
      <c r="E193" s="10" t="n"/>
      <c r="F193" s="11">
        <f>IF(C193="","",IFERROR(VLOOKUP(C193,Cenovnik!A:B,2,FALSE),0))</f>
        <v/>
      </c>
      <c r="G193" s="10" t="n"/>
    </row>
    <row r="194">
      <c r="A194" s="24" t="n"/>
      <c r="B194" s="10" t="n"/>
      <c r="C194" s="10" t="n"/>
      <c r="D194" s="10" t="n"/>
      <c r="E194" s="10" t="n"/>
      <c r="F194" s="11">
        <f>IF(C194="","",IFERROR(VLOOKUP(C194,Cenovnik!A:B,2,FALSE),0))</f>
        <v/>
      </c>
      <c r="G194" s="10" t="n"/>
    </row>
    <row r="195">
      <c r="A195" s="24" t="n"/>
      <c r="B195" s="10" t="n"/>
      <c r="C195" s="10" t="n"/>
      <c r="D195" s="10" t="n"/>
      <c r="E195" s="10" t="n"/>
      <c r="F195" s="11">
        <f>IF(C195="","",IFERROR(VLOOKUP(C195,Cenovnik!A:B,2,FALSE),0))</f>
        <v/>
      </c>
      <c r="G195" s="10" t="n"/>
    </row>
    <row r="196">
      <c r="A196" s="24" t="n"/>
      <c r="B196" s="10" t="n"/>
      <c r="C196" s="10" t="n"/>
      <c r="D196" s="10" t="n"/>
      <c r="E196" s="10" t="n"/>
      <c r="F196" s="11">
        <f>IF(C196="","",IFERROR(VLOOKUP(C196,Cenovnik!A:B,2,FALSE),0))</f>
        <v/>
      </c>
      <c r="G196" s="10" t="n"/>
    </row>
    <row r="197">
      <c r="A197" s="24" t="n"/>
      <c r="B197" s="10" t="n"/>
      <c r="C197" s="10" t="n"/>
      <c r="D197" s="10" t="n"/>
      <c r="E197" s="10" t="n"/>
      <c r="F197" s="11">
        <f>IF(C197="","",IFERROR(VLOOKUP(C197,Cenovnik!A:B,2,FALSE),0))</f>
        <v/>
      </c>
      <c r="G197" s="10" t="n"/>
    </row>
    <row r="198">
      <c r="A198" s="24" t="n"/>
      <c r="B198" s="10" t="n"/>
      <c r="C198" s="10" t="n"/>
      <c r="D198" s="10" t="n"/>
      <c r="E198" s="10" t="n"/>
      <c r="F198" s="11">
        <f>IF(C198="","",IFERROR(VLOOKUP(C198,Cenovnik!A:B,2,FALSE),0))</f>
        <v/>
      </c>
      <c r="G198" s="10" t="n"/>
    </row>
    <row r="199">
      <c r="A199" s="24" t="n"/>
      <c r="B199" s="10" t="n"/>
      <c r="C199" s="10" t="n"/>
      <c r="D199" s="10" t="n"/>
      <c r="E199" s="10" t="n"/>
      <c r="F199" s="11">
        <f>IF(C199="","",IFERROR(VLOOKUP(C199,Cenovnik!A:B,2,FALSE),0))</f>
        <v/>
      </c>
      <c r="G199" s="10" t="n"/>
    </row>
    <row r="200">
      <c r="A200" s="24" t="n"/>
      <c r="B200" s="10" t="n"/>
      <c r="C200" s="10" t="n"/>
      <c r="D200" s="10" t="n"/>
      <c r="E200" s="10" t="n"/>
      <c r="F200" s="11">
        <f>IF(C200="","",IFERROR(VLOOKUP(C200,Cenovnik!A:B,2,FALSE),0))</f>
        <v/>
      </c>
      <c r="G200" s="10" t="n"/>
    </row>
  </sheetData>
  <conditionalFormatting sqref="E2:E200">
    <cfRule type="cellIs" priority="1" operator="equal" dxfId="0">
      <formula>"Završen"</formula>
    </cfRule>
    <cfRule type="cellIs" priority="2" operator="equal" dxfId="2">
      <formula>"Zakazan"</formula>
    </cfRule>
    <cfRule type="cellIs" priority="3" operator="equal" dxfId="1">
      <formula>"Otkazan"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</cols>
  <sheetData>
    <row r="1">
      <c r="A1" s="22" t="inlineStr">
        <is>
          <t>Usluga</t>
        </is>
      </c>
      <c r="B1" s="22" t="inlineStr">
        <is>
          <t>Cena (RSD)</t>
        </is>
      </c>
      <c r="C1" s="22" t="inlineStr">
        <is>
          <t>Tip</t>
        </is>
      </c>
    </row>
    <row r="2">
      <c r="A2" s="10" t="inlineStr">
        <is>
          <t>Konsultacije</t>
        </is>
      </c>
      <c r="B2" s="11" t="n">
        <v>5000</v>
      </c>
      <c r="C2" s="10" t="inlineStr">
        <is>
          <t>jednokratno</t>
        </is>
      </c>
    </row>
    <row r="3">
      <c r="A3" s="10" t="inlineStr">
        <is>
          <t>Mesečno održavanje</t>
        </is>
      </c>
      <c r="B3" s="11" t="n">
        <v>6000</v>
      </c>
      <c r="C3" s="10" t="inlineStr">
        <is>
          <t>mesečno</t>
        </is>
      </c>
    </row>
    <row r="4">
      <c r="A4" s="10" t="inlineStr">
        <is>
          <t>Setup zakazivanja</t>
        </is>
      </c>
      <c r="B4" s="11" t="n">
        <v>12000</v>
      </c>
      <c r="C4" s="10" t="inlineStr">
        <is>
          <t>jednokratno</t>
        </is>
      </c>
    </row>
    <row r="5">
      <c r="A5" s="10" t="inlineStr">
        <is>
          <t>Google profil setup</t>
        </is>
      </c>
      <c r="B5" s="11" t="n">
        <v>8000</v>
      </c>
      <c r="C5" s="10" t="inlineStr">
        <is>
          <t>jednokratno</t>
        </is>
      </c>
    </row>
    <row r="6">
      <c r="A6" s="10" t="inlineStr">
        <is>
          <t>WhatsApp Business</t>
        </is>
      </c>
      <c r="B6" s="11" t="n">
        <v>5000</v>
      </c>
      <c r="C6" s="10" t="inlineStr">
        <is>
          <t>jednokratno</t>
        </is>
      </c>
    </row>
    <row r="7">
      <c r="A7" s="10" t="inlineStr">
        <is>
          <t>AI asistent setup</t>
        </is>
      </c>
      <c r="B7" s="11" t="n">
        <v>15000</v>
      </c>
      <c r="C7" s="10" t="inlineStr">
        <is>
          <t>jednokratno</t>
        </is>
      </c>
    </row>
    <row r="8">
      <c r="A8" s="10" t="inlineStr">
        <is>
          <t>Landing stranica</t>
        </is>
      </c>
      <c r="B8" s="11" t="n">
        <v>20000</v>
      </c>
      <c r="C8" s="10" t="inlineStr">
        <is>
          <t>jednokratno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2026-04-25T14:41:45Z</dcterms:created>
  <dcterms:modified xmlns:dcterms="http://purl.org/dc/terms/" xmlns:xsi="http://www.w3.org/2001/XMLSchema-instance" xsi:type="dcterms:W3CDTF">2026-04-25T14:41:45Z</dcterms:modified>
</cp:coreProperties>
</file>